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83D7A24E-469C-4520-B484-537AA0FD87CC}" xr6:coauthVersionLast="47" xr6:coauthVersionMax="47" xr10:uidLastSave="{00000000-0000-0000-0000-000000000000}"/>
  <bookViews>
    <workbookView xWindow="-120" yWindow="-120" windowWidth="29040" windowHeight="15720" xr2:uid="{00000000-000D-0000-FFFF-FFFF00000000}"/>
  </bookViews>
  <sheets>
    <sheet name="GPA" sheetId="16" r:id="rId1"/>
    <sheet name="SOP" sheetId="9" r:id="rId2"/>
    <sheet name="Pre-mapping" sheetId="12" state="hidden" r:id="rId3"/>
    <sheet name="English" sheetId="13" r:id="rId4"/>
    <sheet name="Example" sheetId="15" r:id="rId5"/>
    <sheet name="Countries" sheetId="7" state="hidden" r:id="rId6"/>
  </sheets>
  <externalReferences>
    <externalReference r:id="rId7"/>
    <externalReference r:id="rId8"/>
  </externalReferences>
  <definedNames>
    <definedName name="Country_search" localSheetId="3">OFFSET([1]Countries!$D$2,,,COUNTIF([1]Countries!$D$2:$D$250,"?*"))</definedName>
    <definedName name="Country_search" localSheetId="4">OFFSET([2]Countries!$D$2,,,COUNTIF([2]Countries!$D$2:$D$250,"?*"))</definedName>
    <definedName name="Country_search" localSheetId="0">OFFSET([2]Countries!$D$2,,,COUNTIF([2]Countries!$D$2:$D$250,"?*"))</definedName>
    <definedName name="Country_search">OFFSET(Countries!$D$2,,,COUNTIF(Countries!$D$2:$D$250,"?*"))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9" l="1"/>
  <c r="B10" i="9"/>
  <c r="B9" i="9"/>
  <c r="B8" i="9"/>
  <c r="U38" i="16"/>
  <c r="V38" i="16" s="1"/>
  <c r="G39" i="16"/>
  <c r="V41" i="16"/>
  <c r="V42" i="16"/>
  <c r="V43" i="16"/>
  <c r="V44" i="16"/>
  <c r="V45" i="16"/>
  <c r="V46" i="16"/>
  <c r="V47" i="16"/>
  <c r="V48" i="16"/>
  <c r="V49" i="16"/>
  <c r="V50" i="16"/>
  <c r="V51" i="16"/>
  <c r="V52" i="16"/>
  <c r="V53" i="16"/>
  <c r="V54" i="16"/>
  <c r="V55" i="16"/>
  <c r="V56" i="16"/>
  <c r="V57" i="16"/>
  <c r="V58" i="16"/>
  <c r="V59" i="16"/>
  <c r="V60" i="16"/>
  <c r="V61" i="16"/>
  <c r="V62" i="16"/>
  <c r="V63" i="16"/>
  <c r="V64" i="16"/>
  <c r="V65" i="16"/>
  <c r="V66" i="16"/>
  <c r="V67" i="16"/>
  <c r="V68" i="16"/>
  <c r="V69" i="16"/>
  <c r="V70" i="16"/>
  <c r="V71" i="16"/>
  <c r="V72" i="16"/>
  <c r="V73" i="16"/>
  <c r="V74" i="16"/>
  <c r="V75" i="16"/>
  <c r="V76" i="16"/>
  <c r="V77" i="16"/>
  <c r="V78" i="16"/>
  <c r="V79" i="16"/>
  <c r="V80" i="16"/>
  <c r="V81" i="16"/>
  <c r="V82" i="16"/>
  <c r="V83" i="16"/>
  <c r="V84" i="16"/>
  <c r="V85" i="16"/>
  <c r="V86" i="16"/>
  <c r="V87" i="16"/>
  <c r="V88" i="16"/>
  <c r="V89" i="16"/>
  <c r="V90" i="16"/>
  <c r="V91" i="16"/>
  <c r="V92" i="16"/>
  <c r="V93" i="16"/>
  <c r="V94" i="16"/>
  <c r="V95" i="16"/>
  <c r="V96" i="16"/>
  <c r="V97" i="16"/>
  <c r="V98" i="16"/>
  <c r="V99" i="16"/>
  <c r="V100" i="16"/>
  <c r="V101" i="16"/>
  <c r="V102" i="16"/>
  <c r="V103" i="16"/>
  <c r="V104" i="16"/>
  <c r="V105" i="16"/>
  <c r="V106" i="16"/>
  <c r="V107" i="16"/>
  <c r="V108" i="16"/>
  <c r="V109" i="16"/>
  <c r="V110" i="16"/>
  <c r="V111" i="16"/>
  <c r="V112" i="16"/>
  <c r="V113" i="16"/>
  <c r="V114" i="16"/>
  <c r="V115" i="16"/>
  <c r="V116" i="16"/>
  <c r="V117" i="16"/>
  <c r="V118" i="16"/>
  <c r="V119" i="16"/>
  <c r="V120" i="16"/>
  <c r="V121" i="16"/>
  <c r="V122" i="16"/>
  <c r="V123" i="16"/>
  <c r="V124" i="16"/>
  <c r="V125" i="16"/>
  <c r="V126" i="16"/>
  <c r="V127" i="16"/>
  <c r="V128" i="16"/>
  <c r="V129" i="16"/>
  <c r="V130" i="16"/>
  <c r="V131" i="16"/>
  <c r="V132" i="16"/>
  <c r="V133" i="16"/>
  <c r="V134" i="16"/>
  <c r="V135" i="16"/>
  <c r="V136" i="16"/>
  <c r="V137" i="16"/>
  <c r="V138" i="16"/>
  <c r="V139" i="16"/>
  <c r="V140" i="16"/>
  <c r="V141" i="16"/>
  <c r="V142" i="16"/>
  <c r="V143" i="16"/>
  <c r="V144" i="16"/>
  <c r="V145" i="16"/>
  <c r="V146" i="16"/>
  <c r="V147" i="16"/>
  <c r="V148" i="16"/>
  <c r="V149" i="16"/>
  <c r="V150" i="16"/>
  <c r="V151" i="16"/>
  <c r="V152" i="16"/>
  <c r="V153" i="16"/>
  <c r="V154" i="16"/>
  <c r="V155" i="16"/>
  <c r="V156" i="16"/>
  <c r="V157" i="16"/>
  <c r="V158" i="16"/>
  <c r="V159" i="16"/>
  <c r="V160" i="16"/>
  <c r="V161" i="16"/>
  <c r="V162" i="16"/>
  <c r="V163" i="16"/>
  <c r="V164" i="16"/>
  <c r="V165" i="16"/>
  <c r="V166" i="16"/>
  <c r="V167" i="16"/>
  <c r="V168" i="16"/>
  <c r="V169" i="16"/>
  <c r="V170" i="16"/>
  <c r="V171" i="16"/>
  <c r="V172" i="16"/>
  <c r="V173" i="16"/>
  <c r="V174" i="16"/>
  <c r="V175" i="16"/>
  <c r="V176" i="16"/>
  <c r="V177" i="16"/>
  <c r="V178" i="16"/>
  <c r="V179" i="16"/>
  <c r="V180" i="16"/>
  <c r="V181" i="16"/>
  <c r="V182" i="16"/>
  <c r="V183" i="16"/>
  <c r="V184" i="16"/>
  <c r="V185" i="16"/>
  <c r="V186" i="16"/>
  <c r="V187" i="16"/>
  <c r="V188" i="16"/>
  <c r="V189" i="16"/>
  <c r="V191" i="16"/>
  <c r="V192" i="16"/>
  <c r="V193" i="16"/>
  <c r="V194" i="16"/>
  <c r="V195" i="16"/>
  <c r="V196" i="16"/>
  <c r="V197" i="16"/>
  <c r="V198" i="16"/>
  <c r="V199" i="16"/>
  <c r="V200" i="16"/>
  <c r="V201" i="16"/>
  <c r="V202" i="16"/>
  <c r="V203" i="16"/>
  <c r="V204" i="16"/>
  <c r="V205" i="16"/>
  <c r="V206" i="16"/>
  <c r="V207" i="16"/>
  <c r="V208" i="16"/>
  <c r="V209" i="16"/>
  <c r="V210" i="16"/>
  <c r="V211" i="16"/>
  <c r="V212" i="16"/>
  <c r="V213" i="16"/>
  <c r="V214" i="16"/>
  <c r="V215" i="16"/>
  <c r="V216" i="16"/>
  <c r="V217" i="16"/>
  <c r="V218" i="16"/>
  <c r="V219" i="16"/>
  <c r="V220" i="16"/>
  <c r="V221" i="16"/>
  <c r="V222" i="16"/>
  <c r="V223" i="16"/>
  <c r="V224" i="16"/>
  <c r="V225" i="16"/>
  <c r="V226" i="16"/>
  <c r="V227" i="16"/>
  <c r="V228" i="16"/>
  <c r="V229" i="16"/>
  <c r="V230" i="16"/>
  <c r="V231" i="16"/>
  <c r="V232" i="16"/>
  <c r="V233" i="16"/>
  <c r="V234" i="16"/>
  <c r="V235" i="16"/>
  <c r="V236" i="16"/>
  <c r="V237" i="16"/>
  <c r="V238" i="16"/>
  <c r="V239" i="16"/>
  <c r="V240" i="16"/>
  <c r="V40" i="16"/>
  <c r="J38" i="16"/>
  <c r="K38" i="16"/>
  <c r="L38" i="16"/>
  <c r="M38" i="16"/>
  <c r="N38" i="16"/>
  <c r="O38" i="16"/>
  <c r="P38" i="16"/>
  <c r="Q38" i="16"/>
  <c r="R38" i="16"/>
  <c r="S38" i="16"/>
  <c r="T38" i="16"/>
  <c r="J39" i="16"/>
  <c r="K39" i="16"/>
  <c r="L39" i="16"/>
  <c r="M39" i="16"/>
  <c r="N39" i="16"/>
  <c r="O39" i="16"/>
  <c r="P39" i="16"/>
  <c r="Q39" i="16"/>
  <c r="R39" i="16"/>
  <c r="S39" i="16"/>
  <c r="T39" i="16"/>
  <c r="U39" i="16"/>
  <c r="B241" i="16"/>
  <c r="AB69" i="16"/>
  <c r="I39" i="16"/>
  <c r="H39" i="16"/>
  <c r="F39" i="16"/>
  <c r="E39" i="16"/>
  <c r="D39" i="16"/>
  <c r="C39" i="16"/>
  <c r="I38" i="16"/>
  <c r="H38" i="16"/>
  <c r="G38" i="16"/>
  <c r="F38" i="16"/>
  <c r="E38" i="16"/>
  <c r="D38" i="16"/>
  <c r="B38" i="16"/>
  <c r="C24" i="16"/>
  <c r="A24" i="16"/>
  <c r="C23" i="16"/>
  <c r="A23" i="16"/>
  <c r="C22" i="16"/>
  <c r="A22" i="16"/>
  <c r="D20" i="16"/>
  <c r="J19" i="16"/>
  <c r="K19" i="16" s="1"/>
  <c r="O168" i="15"/>
  <c r="B144" i="15"/>
  <c r="V143" i="15"/>
  <c r="V142" i="15"/>
  <c r="V141" i="15"/>
  <c r="V140" i="15"/>
  <c r="V139" i="15"/>
  <c r="V138" i="15"/>
  <c r="V137" i="15"/>
  <c r="V136" i="15"/>
  <c r="V135" i="15"/>
  <c r="V134" i="15"/>
  <c r="V133" i="15"/>
  <c r="V132" i="15"/>
  <c r="V131" i="15"/>
  <c r="V130" i="15"/>
  <c r="V129" i="15"/>
  <c r="V128" i="15"/>
  <c r="V127" i="15"/>
  <c r="V126" i="15"/>
  <c r="V125" i="15"/>
  <c r="V124" i="15"/>
  <c r="V122" i="15"/>
  <c r="V121" i="15"/>
  <c r="V120" i="15"/>
  <c r="V119" i="15"/>
  <c r="V118" i="15"/>
  <c r="V117" i="15"/>
  <c r="V116" i="15"/>
  <c r="V115" i="15"/>
  <c r="V114" i="15"/>
  <c r="V113" i="15"/>
  <c r="V112" i="15"/>
  <c r="V111" i="15"/>
  <c r="V110" i="15"/>
  <c r="V109" i="15"/>
  <c r="V108" i="15"/>
  <c r="V107" i="15"/>
  <c r="V106" i="15"/>
  <c r="V105" i="15"/>
  <c r="V104" i="15"/>
  <c r="V103" i="15"/>
  <c r="V102" i="15"/>
  <c r="V101" i="15"/>
  <c r="V100" i="15"/>
  <c r="V99" i="15"/>
  <c r="V98" i="15"/>
  <c r="V97" i="15"/>
  <c r="V96" i="15"/>
  <c r="V95" i="15"/>
  <c r="V94" i="15"/>
  <c r="V93" i="15"/>
  <c r="V92" i="15"/>
  <c r="V91" i="15"/>
  <c r="V90" i="15"/>
  <c r="V89" i="15"/>
  <c r="V88" i="15"/>
  <c r="V87" i="15"/>
  <c r="V86" i="15"/>
  <c r="V85" i="15"/>
  <c r="V84" i="15"/>
  <c r="V83" i="15"/>
  <c r="V82" i="15"/>
  <c r="V81" i="15"/>
  <c r="V80" i="15"/>
  <c r="V79" i="15"/>
  <c r="V78" i="15"/>
  <c r="V77" i="15"/>
  <c r="V76" i="15"/>
  <c r="V75" i="15"/>
  <c r="V74" i="15"/>
  <c r="V73" i="15"/>
  <c r="V72" i="15"/>
  <c r="V71" i="15"/>
  <c r="V70" i="15"/>
  <c r="V69" i="15"/>
  <c r="V68" i="15"/>
  <c r="V67" i="15"/>
  <c r="V66" i="15"/>
  <c r="V65" i="15"/>
  <c r="V64" i="15"/>
  <c r="V63" i="15"/>
  <c r="V62" i="15"/>
  <c r="V61" i="15"/>
  <c r="V60" i="15"/>
  <c r="V59" i="15"/>
  <c r="V58" i="15"/>
  <c r="V57" i="15"/>
  <c r="V56" i="15"/>
  <c r="V55" i="15"/>
  <c r="V54" i="15"/>
  <c r="V53" i="15"/>
  <c r="V52" i="15"/>
  <c r="V51" i="15"/>
  <c r="V50" i="15"/>
  <c r="V49" i="15"/>
  <c r="V48" i="15"/>
  <c r="V47" i="15"/>
  <c r="V46" i="15"/>
  <c r="V45" i="15"/>
  <c r="V44" i="15"/>
  <c r="V43" i="15"/>
  <c r="V42" i="15"/>
  <c r="V41" i="15"/>
  <c r="V40" i="15"/>
  <c r="V39" i="15"/>
  <c r="V38" i="15"/>
  <c r="V37" i="15"/>
  <c r="V36" i="15"/>
  <c r="V35" i="15"/>
  <c r="V34" i="15"/>
  <c r="V33" i="15"/>
  <c r="V32" i="15"/>
  <c r="V31" i="15"/>
  <c r="V30" i="15"/>
  <c r="V29" i="15"/>
  <c r="V28" i="15"/>
  <c r="V27" i="15"/>
  <c r="V26" i="15"/>
  <c r="V22" i="15" s="1" a="1"/>
  <c r="V22" i="15" s="1"/>
  <c r="V25" i="15"/>
  <c r="V24" i="15"/>
  <c r="U23" i="15"/>
  <c r="T23" i="15"/>
  <c r="S23" i="15"/>
  <c r="R23" i="15"/>
  <c r="Q23" i="15"/>
  <c r="P23" i="15"/>
  <c r="O23" i="15"/>
  <c r="N23" i="15"/>
  <c r="M23" i="15"/>
  <c r="L23" i="15"/>
  <c r="K23" i="15"/>
  <c r="J23" i="15"/>
  <c r="I23" i="15"/>
  <c r="H23" i="15"/>
  <c r="G23" i="15"/>
  <c r="F23" i="15"/>
  <c r="E23" i="15"/>
  <c r="D23" i="15"/>
  <c r="C23" i="15"/>
  <c r="U22" i="15" a="1"/>
  <c r="U22" i="15" s="1"/>
  <c r="T22" i="15" a="1"/>
  <c r="T22" i="15" s="1"/>
  <c r="S22" i="15" a="1"/>
  <c r="S22" i="15" s="1"/>
  <c r="R22" i="15" a="1"/>
  <c r="R22" i="15" s="1"/>
  <c r="Q22" i="15" a="1"/>
  <c r="Q22" i="15" s="1"/>
  <c r="P22" i="15" a="1"/>
  <c r="P22" i="15" s="1"/>
  <c r="O22" i="15" a="1"/>
  <c r="O22" i="15" s="1"/>
  <c r="N22" i="15" a="1"/>
  <c r="N22" i="15" s="1"/>
  <c r="M22" i="15" a="1"/>
  <c r="M22" i="15" s="1"/>
  <c r="L22" i="15" a="1"/>
  <c r="L22" i="15" s="1"/>
  <c r="K22" i="15" a="1"/>
  <c r="K22" i="15" s="1"/>
  <c r="J22" i="15" a="1"/>
  <c r="J22" i="15" s="1"/>
  <c r="I22" i="15" a="1"/>
  <c r="I22" i="15" s="1"/>
  <c r="H22" i="15" a="1"/>
  <c r="H22" i="15" s="1"/>
  <c r="G22" i="15" a="1"/>
  <c r="G22" i="15" s="1"/>
  <c r="F22" i="15" a="1"/>
  <c r="F22" i="15" s="1"/>
  <c r="E22" i="15" a="1"/>
  <c r="E22" i="15" s="1"/>
  <c r="D22" i="15" a="1"/>
  <c r="D22" i="15" s="1"/>
  <c r="B22" i="15"/>
  <c r="K16" i="15"/>
  <c r="V39" i="16" l="1"/>
  <c r="V23"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<sst xmlns="http://schemas.openxmlformats.org/spreadsheetml/2006/main" count="1328" uniqueCount="685">
  <si>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</si>
  <si>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</si>
  <si>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</si>
  <si>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</si>
  <si>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</si>
  <si>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</si>
  <si>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</si>
  <si>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</si>
  <si>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</si>
  <si>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</si>
  <si>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</si>
  <si>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</si>
  <si>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</si>
  <si>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</si>
  <si>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</si>
  <si>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</si>
  <si>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</si>
  <si>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</si>
  <si>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</si>
  <si>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</si>
  <si>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</si>
  <si>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</si>
  <si>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</si>
  <si>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</si>
  <si>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</si>
  <si>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</si>
  <si>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</si>
  <si>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</si>
  <si>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</si>
  <si>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</si>
  <si>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</si>
  <si>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</si>
  <si>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</si>
  <si>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</si>
  <si>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</si>
  <si>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</si>
  <si>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</si>
  <si>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</si>
  <si>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</si>
  <si>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</si>
  <si>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</si>
  <si>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</si>
  <si>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</si>
  <si>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</si>
  <si>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</si>
  <si>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</si>
  <si>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</si>
  <si>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</si>
  <si>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</si>
  <si>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</si>
  <si>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</si>
  <si>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</si>
  <si>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</si>
  <si>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</si>
  <si>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</si>
  <si>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</si>
  <si>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</si>
  <si>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</si>
  <si>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</si>
  <si>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</si>
  <si>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</si>
  <si>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</si>
  <si>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</si>
  <si>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</si>
  <si>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</si>
  <si>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</si>
  <si>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</si>
  <si>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</si>
  <si>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</si>
  <si>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</si>
  <si>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</si>
  <si>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</si>
  <si>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</si>
  <si>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</si>
  <si>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</si>
  <si>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</si>
  <si>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</si>
  <si>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</si>
  <si>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</si>
  <si>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</si>
  <si>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</si>
  <si>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</si>
  <si>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</si>
  <si>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</si>
  <si>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</si>
  <si>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</si>
  <si>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</si>
  <si>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</si>
  <si>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</si>
  <si>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</si>
  <si>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</si>
  <si>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</si>
  <si>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</si>
  <si>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</si>
  <si>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</si>
  <si>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</si>
  <si>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</si>
  <si>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</si>
  <si>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</si>
  <si>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</si>
  <si>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</si>
  <si>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</si>
  <si>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</si>
  <si>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</si>
  <si>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</si>
  <si>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</si>
  <si>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</si>
  <si>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</si>
  <si>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</si>
  <si>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</si>
  <si>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</si>
  <si>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</si>
  <si>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</si>
  <si>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</si>
  <si>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</si>
  <si>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</si>
  <si>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</si>
  <si>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</si>
  <si>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</si>
  <si>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</si>
  <si>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</si>
  <si>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</si>
  <si>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</si>
  <si>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</si>
  <si>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</si>
  <si>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</si>
  <si>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</si>
  <si>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</si>
  <si>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</si>
  <si>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</si>
  <si>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</si>
  <si>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</si>
  <si>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</si>
  <si>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</si>
  <si>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</si>
  <si>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</si>
  <si>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</si>
  <si>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</si>
  <si>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</si>
  <si>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</si>
  <si>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</si>
  <si>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</si>
  <si>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</si>
  <si>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</si>
  <si>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</si>
  <si>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</si>
  <si>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</si>
  <si>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</si>
  <si>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</si>
  <si>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</si>
  <si>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</si>
  <si>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</si>
  <si>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</si>
  <si>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</si>
  <si>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</si>
  <si>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</si>
  <si>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</si>
  <si>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</si>
  <si>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</si>
  <si>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</si>
  <si>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</si>
  <si>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</si>
  <si>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</si>
  <si>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</si>
  <si>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</si>
  <si>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</si>
  <si>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</si>
  <si>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</si>
  <si>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</si>
  <si>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</si>
  <si>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</si>
  <si>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</si>
  <si>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</si>
  <si>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</si>
  <si>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</si>
  <si>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</si>
  <si>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</si>
  <si>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</si>
  <si>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</si>
  <si>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</si>
  <si>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</si>
  <si>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</si>
  <si>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</si>
  <si>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</si>
  <si>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</si>
  <si>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</si>
  <si>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</si>
  <si>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</si>
  <si>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</si>
  <si>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</si>
  <si>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</si>
  <si>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</si>
  <si>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</si>
  <si>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</si>
  <si>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</si>
  <si>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</si>
  <si>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</si>
  <si>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</si>
  <si>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</si>
  <si>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</si>
  <si>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</si>
  <si>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</si>
  <si>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</si>
  <si>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</si>
  <si>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</si>
  <si>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</si>
  <si>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</si>
  <si>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</si>
  <si>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</si>
  <si>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</si>
  <si>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</si>
  <si>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</si>
  <si>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</si>
  <si>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</si>
  <si>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</si>
  <si>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</si>
  <si>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</si>
  <si>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</si>
  <si>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</si>
  <si>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</si>
  <si>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</si>
  <si>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</si>
  <si>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</si>
  <si>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</si>
  <si>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</si>
  <si>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</si>
  <si>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</si>
  <si>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</si>
  <si>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</si>
  <si>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</si>
  <si>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</si>
  <si>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</si>
  <si>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</si>
  <si>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</si>
  <si>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</si>
  <si>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</si>
  <si>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</si>
  <si>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</si>
  <si>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</si>
  <si>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</si>
  <si>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</si>
  <si>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</si>
  <si>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</si>
  <si>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</si>
  <si>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</si>
  <si>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</si>
  <si>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</si>
  <si>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</si>
  <si>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</si>
  <si>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</si>
  <si>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</si>
  <si>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</si>
  <si>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</si>
  <si>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</si>
  <si>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</si>
  <si>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</si>
  <si>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</si>
  <si>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</si>
  <si>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</si>
  <si>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</si>
  <si>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Passing grade (home university):</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</si>
  <si>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</si>
  <si>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</si>
  <si>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</si>
  <si>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</si>
  <si>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</si>
  <si>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</si>
  <si>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</si>
  <si>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</si>
  <si>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</si>
  <si>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</si>
  <si>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</si>
  <si>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</si>
  <si>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</si>
  <si>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</si>
  <si>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</si>
  <si>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</si>
  <si>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</si>
  <si>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</si>
  <si>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</si>
  <si>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</si>
  <si>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</si>
  <si>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</si>
  <si>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</si>
  <si>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</si>
  <si>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</si>
  <si>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</si>
  <si>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</si>
  <si>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</si>
  <si>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</si>
  <si>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</si>
  <si>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</si>
  <si>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</si>
  <si>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</si>
  <si>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Write name (and/or) course code of course no. 30</t>
  </si>
  <si>
    <t>Write name (and/or) course code of course no. 31</t>
  </si>
  <si>
    <t>Write name (and/or) course code of course no. 32</t>
  </si>
  <si>
    <t>Write name (and/or) course code of course no. 33</t>
  </si>
  <si>
    <t>Write name (and/or) course code of course no. 34</t>
  </si>
  <si>
    <t>Write name (and/or) course code of course no. 35</t>
  </si>
  <si>
    <t>Write name (and/or) course code of course no. 36</t>
  </si>
  <si>
    <t>Write name (and/or) course code of course no. 37</t>
  </si>
  <si>
    <t>Write name (and/or) course code of course no. 38</t>
  </si>
  <si>
    <t>Write name (and/or) course code of course no. 39</t>
  </si>
  <si>
    <t>Write name (and/or) course code of course no. 40</t>
  </si>
  <si>
    <t>Write name (and/or) course code of course no. 41</t>
  </si>
  <si>
    <t>Write name (and/or) course code of course no. 42</t>
  </si>
  <si>
    <t>Write name (and/or) course code of course no. 43</t>
  </si>
  <si>
    <t>Write name (and/or) course code of course no. 44</t>
  </si>
  <si>
    <t>Write name (and/or) course code of course no. 45</t>
  </si>
  <si>
    <t>Write name (and/or) course code of course no. 46</t>
  </si>
  <si>
    <t>Write name (and/or) course code of course no. 47</t>
  </si>
  <si>
    <t>Write name (and/or) course code of course no. 48</t>
  </si>
  <si>
    <t>Write name (and/or) course code of course no. 49</t>
  </si>
  <si>
    <t>Write name (and/or) course code of course no. 50</t>
  </si>
  <si>
    <t>Write name (and/or) course code of course no. 51</t>
  </si>
  <si>
    <t>Write name (and/or) course code of course no. 52</t>
  </si>
  <si>
    <t>Write name (and/or) course code of course no. 53</t>
  </si>
  <si>
    <t>Write name (and/or) course code of course no. 54</t>
  </si>
  <si>
    <t>Write name (and/or) course code of course no. 55</t>
  </si>
  <si>
    <t>Write name (and/or) course code of course no. 56</t>
  </si>
  <si>
    <t>Write name (and/or) course code of course no. 57</t>
  </si>
  <si>
    <t>Write name (and/or) course code of course no. 58</t>
  </si>
  <si>
    <t>Write name (and/or) course code of course no. 59</t>
  </si>
  <si>
    <t>Write name (and/or) course code of course no. 60</t>
  </si>
  <si>
    <t>Write name (and/or) course code of course no. 61</t>
  </si>
  <si>
    <t>Write name (and/or) course code of course no. 62</t>
  </si>
  <si>
    <t>Write name (and/or) course code of course no. 63</t>
  </si>
  <si>
    <t>Write name (and/or) course code of course no. 64</t>
  </si>
  <si>
    <t>Write name (and/or) course code of course no. 65</t>
  </si>
  <si>
    <t>Write name (and/or) course code of course no. 66</t>
  </si>
  <si>
    <t>Write name (and/or) course code of course no. 67</t>
  </si>
  <si>
    <t>Write name (and/or) course code of course no. 68</t>
  </si>
  <si>
    <t>Write name (and/or) course code of course no. 69</t>
  </si>
  <si>
    <t>Write name (and/or) course code of course no. 70</t>
  </si>
  <si>
    <t>Write name (and/or) course code of course no. 71</t>
  </si>
  <si>
    <t>Write name (and/or) course code of course no. 72</t>
  </si>
  <si>
    <t>Write name (and/or) course code of course no. 73</t>
  </si>
  <si>
    <t>Write name (and/or) course code of course no. 74</t>
  </si>
  <si>
    <t>Write name (and/or) course code of course no. 75</t>
  </si>
  <si>
    <t>Write name (and/or) course code of course no. 76</t>
  </si>
  <si>
    <t>Write name (and/or) course code of course no. 77</t>
  </si>
  <si>
    <t>Write name (and/or) course code of course no. 78</t>
  </si>
  <si>
    <t>Write name (and/or) course code of course no. 79</t>
  </si>
  <si>
    <t>Write name (and/or) course code of course no. 80</t>
  </si>
  <si>
    <t>GPA calculated from the list of courses below in your home university grade scale (comparable to your transcript)</t>
  </si>
  <si>
    <t>An estimate of your Danish GPA (linear conversion to the danish grading system)</t>
  </si>
  <si>
    <t>GPA for courses of prerequisites (your home university grading scale)</t>
  </si>
  <si>
    <t>4/4. Course Name (a course may only be listed once)</t>
  </si>
  <si>
    <t>GPA:</t>
  </si>
  <si>
    <t>Full name of the applicant</t>
  </si>
  <si>
    <t>Country of your university</t>
  </si>
  <si>
    <t>State your future academic goals and how your study at DTU will help you achieve these (max. 1000 characters): *</t>
  </si>
  <si>
    <t>Countries</t>
  </si>
  <si>
    <t xml:space="preserve">Find Courses at: </t>
  </si>
  <si>
    <t>Statement of Purpose (sheet 2 of 3)</t>
  </si>
  <si>
    <t>Architectural Engineering</t>
  </si>
  <si>
    <t>University name</t>
  </si>
  <si>
    <t>Mathematics:</t>
  </si>
  <si>
    <t>Topic</t>
  </si>
  <si>
    <t>Linear algebra
(vector, matrices, eigenvalues…)</t>
  </si>
  <si>
    <t>Differential equations
(Ordinary and partial)</t>
  </si>
  <si>
    <t>Statistic and probability
(Distributors, confidence intervals, regression analysis, …)</t>
  </si>
  <si>
    <t>Basic Physics, Chemistry and Material Science:</t>
  </si>
  <si>
    <t>Mechanics (Newton’s law’s, dynamics, fluid mechanics, etc.</t>
  </si>
  <si>
    <t>Material science 
(Laboratory testing and safety, Material properties,…)</t>
  </si>
  <si>
    <t xml:space="preserve">Thermodynamics 
(Temperature and Heat, thermal properties, first and second law, Ideal gas law ,…) </t>
  </si>
  <si>
    <t>Chemistry 
(Atoms and periodic system, chemical reactions, bonds,…)</t>
  </si>
  <si>
    <t>Numerical Analysis &amp; Programming</t>
  </si>
  <si>
    <t>Basic programming 
(Loops, calls, conditions, etc.)</t>
  </si>
  <si>
    <t xml:space="preserve">Numerical algorithms 
(Solving linear equations, errors, iterations, convergence,…) </t>
  </si>
  <si>
    <t>The Finite Element Method 
(Shape functions, programming linear FEM, stability analysis,…)</t>
  </si>
  <si>
    <t>Architectural Engineering:</t>
  </si>
  <si>
    <t xml:space="preserve">Design theory 
(Design methodologies for engineers, history and practise…) </t>
  </si>
  <si>
    <t>Architectural Design 
(Archietctural theory, -history and architectural practise,…)</t>
  </si>
  <si>
    <t>Structural design 
(Steel, concrete and wood,…)</t>
  </si>
  <si>
    <t xml:space="preserve">Building Physics 
(Heat-and moisture transport in thermal envelope,…) </t>
  </si>
  <si>
    <t>BIM, CAD and Drawing:</t>
  </si>
  <si>
    <t>Hand-drawing, sketching</t>
  </si>
  <si>
    <t>AutoCad-Revit competences</t>
  </si>
  <si>
    <t xml:space="preserve">BIM_modelling competences </t>
  </si>
  <si>
    <t xml:space="preserve">Rhino/Grasshopper competences </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</si>
  <si>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</si>
  <si>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</si>
  <si>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</si>
  <si>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</si>
  <si>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How do you fulfil the academic requirements  
Mention the Course/subject name and number from your academic transcript
(minimum academic level has to be bachelors)</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</si>
  <si>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</si>
  <si>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</si>
  <si>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</si>
  <si>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</si>
  <si>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</si>
  <si>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</si>
  <si>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</si>
  <si>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r>
      <t xml:space="preserve">It is mandatory to submit a statement of purpose and it is a key document in the decision making process. It is therefore extremely important that you give considerable thought towards preparing the SOP. Be as concise and clear as possible and if you are applying for more than one programme, prepare a SOP for each. Below you will find a form where you must fill in the relevant information.
</t>
    </r>
    <r>
      <rPr>
        <i/>
        <sz val="12"/>
        <color rgb="FFFF0000"/>
        <rFont val="Calibri"/>
        <family val="2"/>
        <scheme val="minor"/>
      </rPr>
      <t>Fields marked with (</t>
    </r>
    <r>
      <rPr>
        <i/>
        <sz val="12"/>
        <rFont val="Calibri"/>
        <family val="2"/>
        <scheme val="minor"/>
      </rPr>
      <t>*</t>
    </r>
    <r>
      <rPr>
        <i/>
        <sz val="12"/>
        <color rgb="FFFF0000"/>
        <rFont val="Calibri"/>
        <family val="2"/>
        <scheme val="minor"/>
      </rPr>
      <t>), are mandatory and must be filled.</t>
    </r>
  </si>
  <si>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</si>
  <si>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</si>
  <si>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</si>
  <si>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</si>
  <si>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</si>
  <si>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</si>
  <si>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</si>
  <si>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</si>
  <si>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</si>
  <si>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I fulfill the English requirements without the need for an English test:</t>
  </si>
  <si>
    <t>Test not taken yet</t>
  </si>
  <si>
    <t>Please specify which date you expect to complete your English test (be sure to upload the registration receipt to your application)</t>
  </si>
  <si>
    <t>Credits</t>
  </si>
  <si>
    <t>Comments</t>
  </si>
  <si>
    <t>Pass/Fail Credits Total:</t>
  </si>
  <si>
    <t>Ongoing Credits Total:</t>
  </si>
  <si>
    <r>
      <t xml:space="preserve">Test Reference Number (TRF): </t>
    </r>
    <r>
      <rPr>
        <sz val="8"/>
        <color rgb="FFFF0000"/>
        <rFont val="Calibri"/>
        <family val="2"/>
        <scheme val="minor"/>
      </rPr>
      <t xml:space="preserve"> </t>
    </r>
    <r>
      <rPr>
        <sz val="8"/>
        <color rgb="FFC00000"/>
        <rFont val="Calibri"/>
        <family val="2"/>
        <scheme val="minor"/>
      </rPr>
      <t>*no spaces</t>
    </r>
  </si>
  <si>
    <t>Bachelor of Engineering</t>
  </si>
  <si>
    <t>Bachelor of Science in Engineering</t>
  </si>
  <si>
    <t>Bachelor of Arts with a specialization in Engineering or Natural Science</t>
  </si>
  <si>
    <t>Other</t>
  </si>
  <si>
    <t>Bachelor of Natural Science</t>
  </si>
  <si>
    <t>Credits (original)</t>
  </si>
  <si>
    <t>Grade (original)</t>
  </si>
  <si>
    <r>
      <t xml:space="preserve">Specific course description links (if availabe in EN)
</t>
    </r>
    <r>
      <rPr>
        <b/>
        <i/>
        <u/>
        <sz val="9"/>
        <color theme="1"/>
        <rFont val="Calibri"/>
        <family val="2"/>
        <scheme val="minor"/>
      </rPr>
      <t>only use if the course falls into the categories mentioned</t>
    </r>
  </si>
  <si>
    <t>Comments (if any)</t>
  </si>
  <si>
    <t>Write name (and/or) course code of course no. 81</t>
  </si>
  <si>
    <t>Write name (and/or) course code of course no. 82</t>
  </si>
  <si>
    <t>Write name (and/or) course code of course no. 83</t>
  </si>
  <si>
    <t>Write name (and/or) course code of course no. 84</t>
  </si>
  <si>
    <t>Write name (and/or) course code of course no. 85</t>
  </si>
  <si>
    <t>Write name (and/or) course code of course no. 86</t>
  </si>
  <si>
    <t>Write name (and/or) course code of course no. 87</t>
  </si>
  <si>
    <t>Write name (and/or) course code of course no. 88</t>
  </si>
  <si>
    <t>Write name (and/or) course code of course no. 89</t>
  </si>
  <si>
    <t>Write name (and/or) course code of course no. 90</t>
  </si>
  <si>
    <t>Write name (and/or) course code of course no. 91</t>
  </si>
  <si>
    <t>Write name (and/or) course code of course no. 92</t>
  </si>
  <si>
    <t>Write name (and/or) course code of course no. 93</t>
  </si>
  <si>
    <t>Write name (and/or) course code of course no. 94</t>
  </si>
  <si>
    <t>Write name (and/or) course code of course no. 95</t>
  </si>
  <si>
    <t>Write name (and/or) course code of course no. 96</t>
  </si>
  <si>
    <t>Write name (and/or) course code of course no. 97</t>
  </si>
  <si>
    <t>Write name (and/or) course code of course no. 98</t>
  </si>
  <si>
    <t>Write name (and/or) course code of course no. 99</t>
  </si>
  <si>
    <t>Ongoing Courses</t>
  </si>
  <si>
    <t>- This Excel workbook contains three sheets ("GPA",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This sheet should be filled with Microsoft Excel. Other editors may tamper with the formating.</t>
  </si>
  <si>
    <t>1/4 Information on applicant:</t>
  </si>
  <si>
    <t>2/4 Information on qualifying degree</t>
  </si>
  <si>
    <t>Type of Bachelor's degree:</t>
  </si>
  <si>
    <t>3/4 Information on grade scale at your home university</t>
  </si>
  <si>
    <t>Grade scale minimum (home university):</t>
  </si>
  <si>
    <t>Grade scale maximum (home university):</t>
  </si>
  <si>
    <t>Guiding information</t>
  </si>
  <si>
    <t>Fields to be filled in by the applicant</t>
  </si>
  <si>
    <t>Fields that are automatically filled in</t>
  </si>
  <si>
    <t>Credit estimation for relevant topic</t>
  </si>
  <si>
    <t>Grade estimation for relevant topic</t>
  </si>
  <si>
    <t>- In the rows below, course name, credits and grades should be provided in accordance with your transcript.
- The subject columns should be filled in providing a rough estimate of the course content in percentage. Only include major course contributions greater than or equal to 30% and only contributions where the subject(s) is being taught as distinguished from merely being used. See the two examples below (row 24-25). You will most likely not have courses in all subjects and that is okay. 
- Do not add the "%" sign. For example, instead of 50% just write 50.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</si>
  <si>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Distribution of course content (estimated) - Do not add "%" symbol</t>
  </si>
  <si>
    <r>
      <t xml:space="preserve">Insert all text </t>
    </r>
    <r>
      <rPr>
        <u/>
        <sz val="12"/>
        <color theme="1"/>
        <rFont val="Calibri"/>
        <family val="2"/>
        <scheme val="minor"/>
      </rPr>
      <t>manually</t>
    </r>
    <r>
      <rPr>
        <sz val="12"/>
        <color theme="1"/>
        <rFont val="Calibri"/>
        <family val="2"/>
        <scheme val="minor"/>
      </rPr>
      <t xml:space="preserve">. </t>
    </r>
    <r>
      <rPr>
        <b/>
        <sz val="12"/>
        <color theme="1"/>
        <rFont val="Calibri"/>
        <family val="2"/>
        <scheme val="minor"/>
      </rPr>
      <t>Do not copy &amp; paste!</t>
    </r>
  </si>
  <si>
    <t>Non-numerically graded courses OR Pass/fail courses</t>
  </si>
  <si>
    <t>Passed</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</si>
  <si>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</si>
  <si>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</si>
  <si>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</si>
  <si>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</si>
  <si>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</si>
  <si>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</si>
  <si>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</si>
  <si>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</si>
  <si>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</si>
  <si>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</si>
  <si>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</si>
  <si>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</si>
  <si>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</si>
  <si>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</si>
  <si>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</si>
  <si>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</si>
  <si>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</si>
  <si>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</si>
  <si>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Write name of course no. 2</t>
  </si>
  <si>
    <t>Write name of course no. 1</t>
  </si>
  <si>
    <t>Niels Bohr</t>
  </si>
  <si>
    <t>Technical University of Denmark</t>
  </si>
  <si>
    <t>Pre-Mapping for the MSc programme in Architectural Engineering</t>
  </si>
  <si>
    <t>Bachelor of Science in Civil Engineering</t>
  </si>
  <si>
    <r>
      <t>Mathematics 1</t>
    </r>
    <r>
      <rPr>
        <b/>
        <i/>
        <sz val="11"/>
        <color theme="0" tint="-0.499984740745262"/>
        <rFont val="Calibri"/>
        <family val="2"/>
        <scheme val="minor"/>
      </rPr>
      <t xml:space="preserve"> (example to be deleted)</t>
    </r>
  </si>
  <si>
    <r>
      <t>Introduction to pyhton</t>
    </r>
    <r>
      <rPr>
        <b/>
        <i/>
        <sz val="11"/>
        <color theme="0" tint="-0.499984740745262"/>
        <rFont val="Calibri"/>
        <family val="2"/>
        <scheme val="minor"/>
      </rPr>
      <t xml:space="preserve"> (example to be deleted)</t>
    </r>
  </si>
  <si>
    <r>
      <t>Physics 1</t>
    </r>
    <r>
      <rPr>
        <b/>
        <i/>
        <sz val="11"/>
        <color theme="0" tint="-0.499984740745262"/>
        <rFont val="Calibri"/>
        <family val="2"/>
        <scheme val="minor"/>
      </rPr>
      <t xml:space="preserve"> (example to be deleted)</t>
    </r>
  </si>
  <si>
    <t>History of technology</t>
  </si>
  <si>
    <t>Credits (BSc)</t>
  </si>
  <si>
    <t>Local Grade (Bsc)</t>
  </si>
  <si>
    <r>
      <t xml:space="preserve">- This Excel workbook contains three sheets ("GPA",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</si>
  <si>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</si>
  <si>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</si>
  <si>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</si>
  <si>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</si>
  <si>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</si>
  <si>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</si>
  <si>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</si>
  <si>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</si>
  <si>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</si>
  <si>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</si>
  <si>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Be careful! You might need to fill more than 1 table!</t>
  </si>
  <si>
    <t xml:space="preserve">Mandatory field - Pre-Mapping </t>
  </si>
  <si>
    <t>- In the rows below, course name, credits and grades should be provided in accordance with your transcript.
- The subject columns should be filled in providing a rough estimate of the course content in percentage. Only include major course contributions greater than or equal to 30% and only contributions where the subject(s) is being taught as distinguished from merely being used. You will most likely not have courses in all subjects and that is okay.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</si>
  <si>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</si>
  <si>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</si>
  <si>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</si>
  <si>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</si>
  <si>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</si>
  <si>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</si>
  <si>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</si>
  <si>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</si>
  <si>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</si>
  <si>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</si>
  <si>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</si>
  <si>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</si>
  <si>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</si>
  <si>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</si>
  <si>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</si>
  <si>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</si>
  <si>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</si>
  <si>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</si>
  <si>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</si>
  <si>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</si>
  <si>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</si>
  <si>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</si>
  <si>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</si>
  <si>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</si>
  <si>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</si>
  <si>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</si>
  <si>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</si>
  <si>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</si>
  <si>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</si>
  <si>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</si>
  <si>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</si>
  <si>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</si>
  <si>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</si>
  <si>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</si>
  <si>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</si>
  <si>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</si>
  <si>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</si>
  <si>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</si>
  <si>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</si>
  <si>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</si>
  <si>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</si>
  <si>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</si>
  <si>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</si>
  <si>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</si>
  <si>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</si>
  <si>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</si>
  <si>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</si>
  <si>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</si>
  <si>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</si>
  <si>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</si>
  <si>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</si>
  <si>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</si>
  <si>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</si>
  <si>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</si>
  <si>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</si>
  <si>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</si>
  <si>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</si>
  <si>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</si>
  <si>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</si>
  <si>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</si>
  <si>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</si>
  <si>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</si>
  <si>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</si>
  <si>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</si>
  <si>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</si>
  <si>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</si>
  <si>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</si>
  <si>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</si>
  <si>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</si>
  <si>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</si>
  <si>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</si>
  <si>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</si>
  <si>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</si>
  <si>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</si>
  <si>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</si>
  <si>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</si>
  <si>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</si>
  <si>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</si>
  <si>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</si>
  <si>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</si>
  <si>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</si>
  <si>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</si>
  <si>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</si>
  <si>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</si>
  <si>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</si>
  <si>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</si>
  <si>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</si>
  <si>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</si>
  <si>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</si>
  <si>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</si>
  <si>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</si>
  <si>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</si>
  <si>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</si>
  <si>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</si>
  <si>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</si>
  <si>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</si>
  <si>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</si>
  <si>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</si>
  <si>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</si>
  <si>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</si>
  <si>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</si>
  <si>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</si>
  <si>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the name of course no. 101</t>
  </si>
  <si>
    <t>Write the name of course no. 102</t>
  </si>
  <si>
    <t>Write the name of course no. 103</t>
  </si>
  <si>
    <t>Write the name of course no. 104</t>
  </si>
  <si>
    <t>Write the name of course no. 105</t>
  </si>
  <si>
    <t>Write the name of course no. 106</t>
  </si>
  <si>
    <t>Write the name of course no. 107</t>
  </si>
  <si>
    <t>Write the name of course no. 108</t>
  </si>
  <si>
    <t>Write the name of course no. 109</t>
  </si>
  <si>
    <t>Write the name of course no. 110</t>
  </si>
  <si>
    <t>Write the name of course no. 111</t>
  </si>
  <si>
    <t>Write the name of course no. 112</t>
  </si>
  <si>
    <t>Write the name of course no. 113</t>
  </si>
  <si>
    <t>Write the name of course no. 114</t>
  </si>
  <si>
    <t>Write the name of course no. 115</t>
  </si>
  <si>
    <t>Write the name of course no. 116</t>
  </si>
  <si>
    <t>Write the name of course no. 117</t>
  </si>
  <si>
    <t>Write the name of course no. 118</t>
  </si>
  <si>
    <t>Write the name of course no. 119</t>
  </si>
  <si>
    <t>Write the name of course no. 120</t>
  </si>
  <si>
    <t>Write the name of course no. 121</t>
  </si>
  <si>
    <t>Write the name of course no. 122</t>
  </si>
  <si>
    <t>Write the name of course no. 123</t>
  </si>
  <si>
    <t>Write the name of course no. 124</t>
  </si>
  <si>
    <t>Write the name of course no. 125</t>
  </si>
  <si>
    <t>Write the name of course no. 126</t>
  </si>
  <si>
    <t>Write the name of course no. 127</t>
  </si>
  <si>
    <t>Write the name of course no. 128</t>
  </si>
  <si>
    <t>Write the name of course no. 129</t>
  </si>
  <si>
    <t>Write the name of course no. 130</t>
  </si>
  <si>
    <t>Write the name of course no. 131</t>
  </si>
  <si>
    <t>Write the name of course no. 132</t>
  </si>
  <si>
    <t>Write the name of course no. 133</t>
  </si>
  <si>
    <t>Write the name of course no. 134</t>
  </si>
  <si>
    <t>Write the name of course no. 135</t>
  </si>
  <si>
    <t>Write the name of course no. 136</t>
  </si>
  <si>
    <t>Write the name of course no. 137</t>
  </si>
  <si>
    <t>Write the name of course no. 138</t>
  </si>
  <si>
    <t>Write the name of course no. 139</t>
  </si>
  <si>
    <t>Write the name of course no. 140</t>
  </si>
  <si>
    <t>Write the name of course no. 141</t>
  </si>
  <si>
    <t>Write the name of course no. 142</t>
  </si>
  <si>
    <t>Write the name of course no. 143</t>
  </si>
  <si>
    <t>Write the name of course no. 144</t>
  </si>
  <si>
    <t>Write the name of course no. 145</t>
  </si>
  <si>
    <t>Write the name of course no. 146</t>
  </si>
  <si>
    <t>Write the name of course no. 147</t>
  </si>
  <si>
    <t>Write the name of course no. 148</t>
  </si>
  <si>
    <t>Write the name of course no. 149</t>
  </si>
  <si>
    <t>Write the name of course no. 150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</si>
  <si>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</si>
  <si>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</si>
  <si>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</si>
  <si>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</si>
  <si>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</si>
  <si>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</si>
  <si>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</si>
  <si>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</si>
  <si>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</si>
  <si>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</si>
  <si>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</si>
  <si>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</si>
  <si>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</si>
  <si>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</si>
  <si>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</si>
  <si>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</si>
  <si>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</si>
  <si>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</si>
  <si>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</si>
  <si>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</si>
  <si>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</si>
  <si>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</si>
  <si>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</si>
  <si>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</si>
  <si>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</si>
  <si>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</si>
  <si>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</si>
  <si>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</si>
  <si>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</si>
  <si>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</si>
  <si>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 xml:space="preserve">      Pre-Mapping for the MSc programme in Architectural Engineering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</si>
</sst>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81">
    <font>
      <sz val="11"/>
      <color theme="1"/>
      <name val="Calibri"/>
      <family val="2"/>
      <scheme val="minor"/>
    </font>
    <font>
      <b/>
      <sz val="11"/>
      <color theme="1"/>
      <name val="Calibri"/>
      <family val="2"/>
      <scheme val="minor"/>
    </font>
    <font>
      <i/>
      <sz val="11"/>
      <color theme="1"/>
      <name val="Calibri"/>
      <family val="2"/>
      <scheme val="minor"/>
    </font>
    <font>
      <b/>
      <sz val="11"/>
      <color rgb="FFFA7D00"/>
      <name val="Calibri"/>
      <family val="2"/>
      <scheme val="minor"/>
    </font>
    <font>
      <b/>
      <i/>
      <sz val="11"/>
      <color rgb="FF3F3F76"/>
      <name val="Calibri"/>
      <family val="2"/>
      <scheme val="minor"/>
    </font>
    <font>
      <b/>
      <sz val="10"/>
      <color theme="1"/>
      <name val="Calibri"/>
      <family val="2"/>
      <scheme val="minor"/>
    </font>
    <font>
      <i/>
      <sz val="9"/>
      <color rgb="FFFF0000"/>
      <name val="Calibri"/>
      <family val="2"/>
      <scheme val="minor"/>
    </font>
    <font>
      <sz val="26"/>
      <color theme="1"/>
      <name val="Calibri"/>
      <family val="2"/>
      <scheme val="minor"/>
    </font>
    <font>
      <sz val="16"/>
      <color rgb="FF2E74B5"/>
      <name val="Calibri Light"/>
      <family val="2"/>
    </font>
    <font>
      <b/>
      <sz val="10.5"/>
      <color theme="1"/>
      <name val="CIDFont+F2"/>
    </font>
    <font>
      <u/>
      <sz val="11"/>
      <color theme="10"/>
      <name val="Calibri"/>
      <family val="2"/>
      <scheme val="minor"/>
    </font>
    <font>
      <u/>
      <sz val="11"/>
      <color theme="1"/>
      <name val="Calibri"/>
      <family val="2"/>
      <scheme val="minor"/>
    </font>
    <font>
      <sz val="18"/>
      <color theme="1"/>
      <name val="Calibri"/>
      <family val="2"/>
      <scheme val="minor"/>
    </font>
    <font>
      <sz val="22"/>
      <color theme="1"/>
      <name val="Calibri"/>
      <family val="2"/>
      <scheme val="minor"/>
    </font>
    <font>
      <sz val="8"/>
      <color rgb="FFFF0000"/>
      <name val="Calibri"/>
      <family val="2"/>
      <scheme val="minor"/>
    </font>
    <font>
      <i/>
      <sz val="12"/>
      <color rgb="FF3F3F76"/>
      <name val="Calibri"/>
      <family val="2"/>
      <scheme val="minor"/>
    </font>
    <font>
      <i/>
      <sz val="11"/>
      <color rgb="FF3F3F76"/>
      <name val="Calibri"/>
      <family val="2"/>
      <scheme val="minor"/>
    </font>
    <font>
      <i/>
      <sz val="12"/>
      <color theme="1"/>
      <name val="Calibri"/>
      <family val="2"/>
      <scheme val="minor"/>
    </font>
    <font>
      <i/>
      <sz val="10"/>
      <color theme="1"/>
      <name val="Calibri"/>
      <family val="2"/>
      <scheme val="minor"/>
    </font>
    <font>
      <b/>
      <i/>
      <u/>
      <sz val="12"/>
      <color theme="1"/>
      <name val="Calibri"/>
      <family val="2"/>
      <scheme val="minor"/>
    </font>
    <font>
      <i/>
      <sz val="9"/>
      <color theme="0"/>
      <name val="Calibri"/>
      <family val="2"/>
      <scheme val="minor"/>
    </font>
    <font>
      <i/>
      <sz val="11"/>
      <color theme="0" tint="-0.34998626667073579"/>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18"/>
      <color rgb="FFFF0000"/>
      <name val="Calibri"/>
      <family val="2"/>
      <scheme val="minor"/>
    </font>
    <font>
      <b/>
      <sz val="9"/>
      <color theme="1"/>
      <name val="Calibri"/>
      <family val="2"/>
      <scheme val="minor"/>
    </font>
    <font>
      <b/>
      <sz val="8"/>
      <color theme="1"/>
      <name val="Calibri"/>
      <family val="2"/>
      <scheme val="minor"/>
    </font>
    <font>
      <b/>
      <sz val="14"/>
      <color rgb="FFFF0000"/>
      <name val="Calibri"/>
      <family val="2"/>
      <scheme val="minor"/>
    </font>
    <font>
      <b/>
      <sz val="10.5"/>
      <color rgb="FFFF0000"/>
      <name val="CIDFont+F2"/>
    </font>
    <font>
      <i/>
      <sz val="12"/>
      <color rgb="FFFF0000"/>
      <name val="Calibri"/>
      <family val="2"/>
      <scheme val="minor"/>
    </font>
    <font>
      <i/>
      <sz val="12"/>
      <name val="Calibri"/>
      <family val="2"/>
      <scheme val="minor"/>
    </font>
    <font>
      <u/>
      <sz val="10"/>
      <color theme="10"/>
      <name val="Calibri"/>
      <family val="2"/>
      <scheme val="minor"/>
    </font>
    <font>
      <b/>
      <sz val="11"/>
      <name val="Calibri"/>
      <family val="2"/>
      <scheme val="minor"/>
    </font>
    <font>
      <sz val="11"/>
      <color theme="3"/>
      <name val="Calibri"/>
      <family val="2"/>
      <scheme val="minor"/>
    </font>
    <font>
      <sz val="8"/>
      <color rgb="FFC00000"/>
      <name val="Calibri"/>
      <family val="2"/>
      <scheme val="minor"/>
    </font>
    <font>
      <sz val="11"/>
      <color theme="1"/>
      <name val="Calibri"/>
      <family val="2"/>
      <scheme val="minor"/>
    </font>
    <font>
      <sz val="22"/>
      <color theme="0"/>
      <name val="Calibri"/>
      <family val="2"/>
      <scheme val="minor"/>
    </font>
    <font>
      <b/>
      <sz val="11"/>
      <color theme="3"/>
      <name val="Calibri"/>
      <family val="2"/>
      <scheme val="minor"/>
    </font>
    <font>
      <sz val="11"/>
      <color theme="0"/>
      <name val="Calibri"/>
      <family val="2"/>
      <scheme val="minor"/>
    </font>
    <font>
      <b/>
      <i/>
      <sz val="11"/>
      <color theme="1"/>
      <name val="Calibri"/>
      <family val="2"/>
      <scheme val="minor"/>
    </font>
    <font>
      <b/>
      <i/>
      <u/>
      <sz val="9"/>
      <color theme="1"/>
      <name val="Calibri"/>
      <family val="2"/>
      <scheme val="minor"/>
    </font>
    <font>
      <i/>
      <sz val="10"/>
      <color theme="0"/>
      <name val="Calibri"/>
      <family val="2"/>
      <scheme val="minor"/>
    </font>
    <font>
      <i/>
      <sz val="12"/>
      <color theme="0"/>
      <name val="Calibri"/>
      <family val="2"/>
      <scheme val="minor"/>
    </font>
    <font>
      <sz val="11"/>
      <color rgb="FFFF0000"/>
      <name val="Calibri"/>
      <family val="2"/>
      <scheme val="minor"/>
    </font>
    <font>
      <sz val="11"/>
      <name val="Calibri"/>
      <family val="2"/>
      <scheme val="minor"/>
    </font>
    <font>
      <i/>
      <sz val="11"/>
      <color rgb="FFFF0000"/>
      <name val="Calibri"/>
      <family val="2"/>
      <scheme val="minor"/>
    </font>
    <font>
      <i/>
      <sz val="11"/>
      <color theme="0"/>
      <name val="Calibri"/>
      <family val="2"/>
      <scheme val="minor"/>
    </font>
    <font>
      <i/>
      <sz val="11"/>
      <name val="Calibri"/>
      <family val="2"/>
      <scheme val="minor"/>
    </font>
    <font>
      <sz val="10"/>
      <name val="Calibri"/>
      <family val="2"/>
      <scheme val="minor"/>
    </font>
    <font>
      <b/>
      <sz val="11"/>
      <color rgb="FF000000"/>
      <name val="Calibri"/>
      <family val="2"/>
      <scheme val="minor"/>
    </font>
    <font>
      <sz val="12"/>
      <color theme="1"/>
      <name val="Calibri"/>
      <family val="2"/>
      <scheme val="minor"/>
    </font>
    <font>
      <u/>
      <sz val="12"/>
      <color theme="1"/>
      <name val="Calibri"/>
      <family val="2"/>
      <scheme val="minor"/>
    </font>
    <font>
      <b/>
      <sz val="12"/>
      <color theme="1"/>
      <name val="Calibri"/>
      <family val="2"/>
      <scheme val="minor"/>
    </font>
    <font>
      <b/>
      <i/>
      <sz val="11"/>
      <color theme="0" tint="-0.499984740745262"/>
      <name val="Calibri"/>
      <family val="2"/>
      <scheme val="minor"/>
    </font>
    <font>
      <sz val="11"/>
      <color theme="1"/>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sz val="11"/>
      <color theme="0"/>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theme="4"/>
      <name val="Calibri"/>
      <family val="2"/>
      <scheme val="minor"/>
    </font>
  </fonts>
  <fills count="9">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9" tint="0.3999450666829432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115">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right style="thin">
        <color rgb="FF7F7F7F"/>
      </right>
      <top style="thin">
        <color rgb="FF7F7F7F"/>
      </top>
      <bottom style="thin">
        <color rgb="FF7F7F7F"/>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thin">
        <color rgb="FF7F7F7F"/>
      </left>
      <right style="thin">
        <color rgb="FF7F7F7F"/>
      </right>
      <top style="thin">
        <color rgb="FF7F7F7F"/>
      </top>
      <bottom/>
      <diagonal/>
    </border>
    <border>
      <left style="thin">
        <color rgb="FF7F7F7F"/>
      </left>
      <right style="medium">
        <color indexed="64"/>
      </right>
      <top style="thin">
        <color rgb="FF7F7F7F"/>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rgb="FF7F7F7F"/>
      </left>
      <right/>
      <top style="thin">
        <color rgb="FF7F7F7F"/>
      </top>
      <bottom style="thin">
        <color rgb="FF7F7F7F"/>
      </bottom>
      <diagonal/>
    </border>
    <border>
      <left style="medium">
        <color indexed="64"/>
      </left>
      <right style="medium">
        <color indexed="64"/>
      </right>
      <top style="thin">
        <color theme="3"/>
      </top>
      <bottom style="thin">
        <color theme="3"/>
      </bottom>
      <diagonal/>
    </border>
    <border>
      <left style="thin">
        <color rgb="FF7F7F7F"/>
      </left>
      <right/>
      <top style="thin">
        <color rgb="FF7F7F7F"/>
      </top>
      <bottom style="medium">
        <color indexed="64"/>
      </bottom>
      <diagonal/>
    </border>
    <border>
      <left style="medium">
        <color indexed="64"/>
      </left>
      <right style="medium">
        <color indexed="64"/>
      </right>
      <top style="thin">
        <color theme="3"/>
      </top>
      <bottom style="medium">
        <color indexed="64"/>
      </bottom>
      <diagonal/>
    </border>
    <border>
      <left style="medium">
        <color indexed="64"/>
      </left>
      <right style="thin">
        <color theme="3"/>
      </right>
      <top style="thin">
        <color theme="3"/>
      </top>
      <bottom style="thin">
        <color theme="3"/>
      </bottom>
      <diagonal/>
    </border>
    <border>
      <left style="thin">
        <color theme="3"/>
      </left>
      <right style="thin">
        <color theme="3"/>
      </right>
      <top style="thin">
        <color theme="3"/>
      </top>
      <bottom style="thin">
        <color theme="3"/>
      </bottom>
      <diagonal/>
    </border>
    <border>
      <left style="medium">
        <color indexed="64"/>
      </left>
      <right style="thin">
        <color rgb="FF7F7F7F"/>
      </right>
      <top/>
      <bottom style="medium">
        <color indexed="64"/>
      </bottom>
      <diagonal/>
    </border>
    <border>
      <left style="thin">
        <color theme="3"/>
      </left>
      <right style="thin">
        <color theme="3"/>
      </right>
      <top/>
      <bottom style="medium">
        <color indexed="64"/>
      </bottom>
      <diagonal/>
    </border>
    <border>
      <left style="thin">
        <color theme="3"/>
      </left>
      <right/>
      <top style="dashed">
        <color theme="3"/>
      </top>
      <bottom style="medium">
        <color indexed="64"/>
      </bottom>
      <diagonal/>
    </border>
    <border>
      <left/>
      <right/>
      <top style="dashed">
        <color theme="3"/>
      </top>
      <bottom style="medium">
        <color indexed="64"/>
      </bottom>
      <diagonal/>
    </border>
    <border>
      <left/>
      <right style="medium">
        <color indexed="64"/>
      </right>
      <top style="dashed">
        <color theme="3"/>
      </top>
      <bottom style="medium">
        <color indexed="64"/>
      </bottom>
      <diagonal/>
    </border>
    <border>
      <left style="medium">
        <color indexed="64"/>
      </left>
      <right style="thin">
        <color theme="3"/>
      </right>
      <top style="thin">
        <color theme="3"/>
      </top>
      <bottom style="medium">
        <color indexed="64"/>
      </bottom>
      <diagonal/>
    </border>
    <border>
      <left style="thin">
        <color theme="3"/>
      </left>
      <right style="thin">
        <color theme="3"/>
      </right>
      <top style="thin">
        <color theme="3"/>
      </top>
      <bottom style="medium">
        <color indexed="64"/>
      </bottom>
      <diagonal/>
    </border>
    <border>
      <left/>
      <right/>
      <top style="medium">
        <color indexed="64"/>
      </top>
      <bottom style="thin">
        <color theme="3"/>
      </bottom>
      <diagonal/>
    </border>
    <border>
      <left style="thin">
        <color theme="3"/>
      </left>
      <right/>
      <top style="thin">
        <color theme="3"/>
      </top>
      <bottom style="thin">
        <color theme="3"/>
      </bottom>
      <diagonal/>
    </border>
    <border>
      <left/>
      <right style="thin">
        <color theme="3"/>
      </right>
      <top style="thin">
        <color theme="3"/>
      </top>
      <bottom style="thin">
        <color theme="3"/>
      </bottom>
      <diagonal/>
    </border>
    <border>
      <left style="thin">
        <color theme="3"/>
      </left>
      <right/>
      <top style="thin">
        <color theme="3"/>
      </top>
      <bottom style="medium">
        <color indexed="64"/>
      </bottom>
      <diagonal/>
    </border>
    <border>
      <left/>
      <right style="thin">
        <color theme="3"/>
      </right>
      <top style="thin">
        <color theme="3"/>
      </top>
      <bottom style="medium">
        <color indexed="64"/>
      </bottom>
      <diagonal/>
    </border>
    <border>
      <left/>
      <right/>
      <top style="thin">
        <color theme="3"/>
      </top>
      <bottom style="thin">
        <color theme="3"/>
      </bottom>
      <diagonal/>
    </border>
    <border>
      <left/>
      <right/>
      <top style="thin">
        <color theme="3"/>
      </top>
      <bottom style="medium">
        <color indexed="64"/>
      </bottom>
      <diagonal/>
    </border>
    <border>
      <left/>
      <right style="thin">
        <color rgb="FF7F7F7F"/>
      </right>
      <top style="thin">
        <color rgb="FF7F7F7F"/>
      </top>
      <bottom style="medium">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rgb="FF7F7F7F"/>
      </left>
      <right style="thin">
        <color rgb="FF7F7F7F"/>
      </right>
      <top/>
      <bottom style="thin">
        <color rgb="FF7F7F7F"/>
      </bottom>
      <diagonal/>
    </border>
    <border>
      <left style="thin">
        <color rgb="FF7F7F7F"/>
      </left>
      <right/>
      <top/>
      <bottom style="thin">
        <color rgb="FF7F7F7F"/>
      </bottom>
      <diagonal/>
    </border>
    <border>
      <left style="medium">
        <color indexed="64"/>
      </left>
      <right style="thin">
        <color rgb="FF7F7F7F"/>
      </right>
      <top/>
      <bottom style="thin">
        <color rgb="FF7F7F7F"/>
      </bottom>
      <diagonal/>
    </border>
    <border>
      <left/>
      <right style="thin">
        <color rgb="FF7F7F7F"/>
      </right>
      <top/>
      <bottom style="thin">
        <color rgb="FF7F7F7F"/>
      </bottom>
      <diagonal/>
    </border>
    <border>
      <left style="medium">
        <color indexed="64"/>
      </left>
      <right style="medium">
        <color indexed="64"/>
      </right>
      <top/>
      <bottom style="thin">
        <color theme="3"/>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thin">
        <color theme="3"/>
      </bottom>
      <diagonal/>
    </border>
    <border>
      <left style="thin">
        <color theme="3"/>
      </left>
      <right style="thin">
        <color theme="3"/>
      </right>
      <top/>
      <bottom style="thin">
        <color theme="3"/>
      </bottom>
      <diagonal/>
    </border>
    <border>
      <left style="medium">
        <color indexed="64"/>
      </left>
      <right style="medium">
        <color indexed="64"/>
      </right>
      <top style="thin">
        <color theme="3"/>
      </top>
      <bottom/>
      <diagonal/>
    </border>
    <border>
      <left style="thin">
        <color indexed="64"/>
      </left>
      <right style="thin">
        <color rgb="FF7F7F7F"/>
      </right>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right/>
      <top style="thin">
        <color theme="0" tint="-0.499984740745262"/>
      </top>
      <bottom style="medium">
        <color indexed="64"/>
      </bottom>
      <diagonal/>
    </border>
    <border>
      <left/>
      <right style="medium">
        <color indexed="64"/>
      </right>
      <top style="thin">
        <color theme="0" tint="-0.499984740745262"/>
      </top>
      <bottom style="medium">
        <color indexed="64"/>
      </bottom>
      <diagonal/>
    </border>
  </borders>
  <cellStyleXfs count="7">
    <xf numFmtId="0" fontId="0" fillId="0" borderId="0"/>
    <xf numFmtId="0" fontId="4" fillId="2" borderId="3" applyNumberFormat="0" applyAlignment="0">
      <protection locked="0"/>
    </xf>
    <xf numFmtId="0" fontId="3" fillId="3" borderId="3" applyNumberFormat="0" applyAlignment="0"/>
    <xf numFmtId="0" fontId="10" fillId="0" borderId="0" applyNumberFormat="0" applyFill="0" applyBorder="0" applyAlignment="0" applyProtection="0"/>
    <xf numFmtId="0" fontId="24" fillId="3" borderId="22" applyNumberFormat="0" applyAlignment="0" applyProtection="0"/>
    <xf numFmtId="43" fontId="36" fillId="0" borderId="0" applyFont="0" applyFill="0" applyBorder="0" applyAlignment="0" applyProtection="0"/>
    <xf numFmtId="9" fontId="36" fillId="0" borderId="0" applyFont="0" applyFill="0" applyBorder="0" applyAlignment="0" applyProtection="0"/>
  </cellStyleXfs>
  <cellXfs count="345">
    <xf numFmtId="0" fontId="0" fillId="0" borderId="0" xfId="0"/>
    <xf numFmtId="0" fontId="1" fillId="0" borderId="0" xfId="0" applyFont="1" applyProtection="1">
      <protection hidden="1"/>
    </xf>
    <xf numFmtId="0" fontId="6" fillId="0" borderId="0" xfId="0" applyFont="1" applyProtection="1">
      <protection hidden="1"/>
    </xf>
    <xf numFmtId="0" fontId="1" fillId="0" borderId="6" xfId="0" applyFont="1" applyBorder="1" applyProtection="1">
      <protection hidden="1"/>
    </xf>
    <xf numFmtId="0" fontId="1" fillId="0" borderId="17" xfId="0" applyFont="1" applyBorder="1" applyProtection="1">
      <protection hidden="1"/>
    </xf>
    <xf numFmtId="0" fontId="8" fillId="0" borderId="4" xfId="0" applyFont="1" applyBorder="1" applyAlignment="1" applyProtection="1">
      <alignment vertical="center"/>
      <protection hidden="1"/>
    </xf>
    <xf numFmtId="0" fontId="0" fillId="0" borderId="5" xfId="0" applyBorder="1" applyProtection="1">
      <protection hidden="1"/>
    </xf>
    <xf numFmtId="0" fontId="0" fillId="0" borderId="2" xfId="0" applyBorder="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applyProtection="1">
      <protection hidden="1"/>
    </xf>
    <xf numFmtId="0" fontId="9" fillId="0" borderId="6" xfId="0" applyFont="1" applyBorder="1" applyAlignment="1" applyProtection="1">
      <alignment vertical="center"/>
      <protection hidden="1"/>
    </xf>
    <xf numFmtId="0" fontId="20" fillId="0" borderId="0" xfId="0" applyFont="1" applyProtection="1">
      <protection hidden="1"/>
    </xf>
    <xf numFmtId="0" fontId="20" fillId="0" borderId="0" xfId="0" applyFont="1" applyAlignment="1" applyProtection="1">
      <alignment horizontal="center"/>
      <protection hidden="1"/>
    </xf>
    <xf numFmtId="0" fontId="0" fillId="0" borderId="7" xfId="0" applyBorder="1"/>
    <xf numFmtId="0" fontId="0" fillId="0" borderId="6" xfId="0" applyBorder="1"/>
    <xf numFmtId="0" fontId="1" fillId="0" borderId="0" xfId="0" applyFont="1" applyAlignment="1">
      <alignment horizontal="center"/>
    </xf>
    <xf numFmtId="0" fontId="4" fillId="2" borderId="3" xfId="1">
      <protection locked="0"/>
    </xf>
    <xf numFmtId="0" fontId="4" fillId="2" borderId="23" xfId="1" applyBorder="1">
      <protection locked="0"/>
    </xf>
    <xf numFmtId="0" fontId="27" fillId="0" borderId="6" xfId="0" applyFont="1" applyBorder="1" applyAlignment="1">
      <alignment horizontal="left" vertical="top" wrapText="1"/>
    </xf>
    <xf numFmtId="0" fontId="0" fillId="0" borderId="0" xfId="0" applyAlignment="1">
      <alignment horizontal="left" vertical="top"/>
    </xf>
    <xf numFmtId="0" fontId="0" fillId="0" borderId="19" xfId="0" applyBorder="1"/>
    <xf numFmtId="0" fontId="4" fillId="2" borderId="44" xfId="1" applyBorder="1">
      <protection locked="0"/>
    </xf>
    <xf numFmtId="0" fontId="10" fillId="0" borderId="0" xfId="3" applyBorder="1" applyProtection="1">
      <protection locked="0"/>
    </xf>
    <xf numFmtId="0" fontId="25" fillId="0" borderId="5" xfId="0" applyFont="1" applyBorder="1" applyProtection="1">
      <protection hidden="1"/>
    </xf>
    <xf numFmtId="0" fontId="8" fillId="0" borderId="51" xfId="0" applyFont="1" applyBorder="1" applyAlignment="1" applyProtection="1">
      <alignment vertical="center"/>
      <protection hidden="1"/>
    </xf>
    <xf numFmtId="0" fontId="0" fillId="0" borderId="52" xfId="0" applyBorder="1" applyProtection="1">
      <protection hidden="1"/>
    </xf>
    <xf numFmtId="0" fontId="0" fillId="0" borderId="52" xfId="0" applyBorder="1" applyAlignment="1" applyProtection="1">
      <alignment horizontal="right" vertical="center"/>
      <protection hidden="1"/>
    </xf>
    <xf numFmtId="0" fontId="4" fillId="2" borderId="53" xfId="1" applyBorder="1">
      <protection locked="0"/>
    </xf>
    <xf numFmtId="0" fontId="0" fillId="0" borderId="54" xfId="0" applyBorder="1" applyProtection="1">
      <protection hidden="1"/>
    </xf>
    <xf numFmtId="0" fontId="0" fillId="0" borderId="49" xfId="0" applyBorder="1" applyProtection="1">
      <protection hidden="1"/>
    </xf>
    <xf numFmtId="0" fontId="0" fillId="0" borderId="55" xfId="0" applyBorder="1" applyProtection="1">
      <protection hidden="1"/>
    </xf>
    <xf numFmtId="0" fontId="0" fillId="0" borderId="23" xfId="0" applyBorder="1" applyProtection="1">
      <protection hidden="1"/>
    </xf>
    <xf numFmtId="0" fontId="1" fillId="0" borderId="56" xfId="0" applyFont="1" applyBorder="1" applyProtection="1">
      <protection hidden="1"/>
    </xf>
    <xf numFmtId="0" fontId="1" fillId="0" borderId="60" xfId="0" applyFont="1" applyBorder="1" applyProtection="1">
      <protection hidden="1"/>
    </xf>
    <xf numFmtId="0" fontId="0" fillId="0" borderId="50" xfId="0" applyBorder="1" applyProtection="1">
      <protection hidden="1"/>
    </xf>
    <xf numFmtId="0" fontId="0" fillId="0" borderId="10" xfId="0" applyBorder="1" applyAlignment="1">
      <alignment horizontal="center"/>
    </xf>
    <xf numFmtId="0" fontId="0" fillId="0" borderId="10" xfId="0" applyBorder="1"/>
    <xf numFmtId="0" fontId="0" fillId="0" borderId="12" xfId="0" applyBorder="1"/>
    <xf numFmtId="0" fontId="0" fillId="0" borderId="12" xfId="0" applyBorder="1" applyAlignment="1">
      <alignment horizontal="center"/>
    </xf>
    <xf numFmtId="0" fontId="19" fillId="0" borderId="6" xfId="0" applyFont="1" applyBorder="1" applyAlignment="1">
      <alignment horizontal="left" vertical="top" wrapText="1"/>
    </xf>
    <xf numFmtId="0" fontId="17" fillId="0" borderId="0" xfId="0" applyFont="1" applyAlignment="1">
      <alignment horizontal="left" vertical="top" wrapText="1"/>
    </xf>
    <xf numFmtId="0" fontId="17" fillId="0" borderId="7" xfId="0" applyFont="1" applyBorder="1" applyAlignment="1">
      <alignment horizontal="left" vertical="top" wrapText="1"/>
    </xf>
    <xf numFmtId="0" fontId="0" fillId="0" borderId="23" xfId="0" applyBorder="1"/>
    <xf numFmtId="0" fontId="0" fillId="0" borderId="35" xfId="0" applyBorder="1"/>
    <xf numFmtId="0" fontId="0" fillId="0" borderId="23" xfId="0" applyBorder="1" applyAlignment="1">
      <alignment wrapText="1"/>
    </xf>
    <xf numFmtId="0" fontId="0" fillId="0" borderId="17" xfId="0" applyBorder="1" applyAlignment="1">
      <alignment wrapText="1"/>
    </xf>
    <xf numFmtId="0" fontId="4" fillId="0" borderId="1" xfId="1" applyFill="1" applyBorder="1" applyAlignment="1" applyProtection="1">
      <alignment horizontal="left" wrapText="1"/>
    </xf>
    <xf numFmtId="0" fontId="4" fillId="0" borderId="18" xfId="1" applyFill="1" applyBorder="1" applyAlignment="1" applyProtection="1">
      <alignment horizontal="left" wrapText="1"/>
    </xf>
    <xf numFmtId="0" fontId="19" fillId="0" borderId="4" xfId="0" applyFont="1" applyBorder="1" applyAlignment="1">
      <alignment horizontal="left" vertical="top" wrapText="1"/>
    </xf>
    <xf numFmtId="0" fontId="0" fillId="0" borderId="5" xfId="0" applyBorder="1"/>
    <xf numFmtId="0" fontId="0" fillId="0" borderId="2" xfId="0" applyBorder="1"/>
    <xf numFmtId="0" fontId="0" fillId="0" borderId="65" xfId="0" applyBorder="1" applyAlignment="1">
      <alignment horizontal="left" vertical="top" wrapText="1"/>
    </xf>
    <xf numFmtId="0" fontId="4" fillId="2" borderId="14" xfId="1" applyBorder="1">
      <protection locked="0"/>
    </xf>
    <xf numFmtId="0" fontId="0" fillId="0" borderId="31" xfId="0" applyBorder="1"/>
    <xf numFmtId="0" fontId="5" fillId="0" borderId="19" xfId="0" applyFont="1" applyBorder="1" applyAlignment="1" applyProtection="1">
      <alignment wrapText="1"/>
      <protection hidden="1"/>
    </xf>
    <xf numFmtId="0" fontId="5" fillId="0" borderId="21" xfId="0" applyFont="1" applyBorder="1" applyAlignment="1" applyProtection="1">
      <alignment wrapText="1"/>
      <protection hidden="1"/>
    </xf>
    <xf numFmtId="43" fontId="10" fillId="0" borderId="0" xfId="5" applyFont="1"/>
    <xf numFmtId="0" fontId="4" fillId="2" borderId="67" xfId="1" applyBorder="1">
      <protection locked="0"/>
    </xf>
    <xf numFmtId="0" fontId="4" fillId="2" borderId="8" xfId="1" applyBorder="1">
      <protection locked="0"/>
    </xf>
    <xf numFmtId="0" fontId="3" fillId="3" borderId="67" xfId="2" applyBorder="1" applyProtection="1">
      <protection hidden="1"/>
    </xf>
    <xf numFmtId="0" fontId="14" fillId="0" borderId="68" xfId="0" applyFont="1" applyBorder="1" applyProtection="1">
      <protection locked="0" hidden="1"/>
    </xf>
    <xf numFmtId="0" fontId="4" fillId="2" borderId="13" xfId="1" applyBorder="1">
      <protection locked="0"/>
    </xf>
    <xf numFmtId="0" fontId="3" fillId="3" borderId="69" xfId="2" applyBorder="1" applyProtection="1">
      <protection hidden="1"/>
    </xf>
    <xf numFmtId="0" fontId="14" fillId="0" borderId="70" xfId="0" applyFont="1" applyBorder="1" applyProtection="1">
      <protection locked="0" hidden="1"/>
    </xf>
    <xf numFmtId="0" fontId="1" fillId="0" borderId="4" xfId="0" applyFont="1" applyBorder="1" applyProtection="1">
      <protection hidden="1"/>
    </xf>
    <xf numFmtId="0" fontId="1" fillId="0" borderId="5" xfId="0" applyFont="1" applyBorder="1" applyProtection="1">
      <protection hidden="1"/>
    </xf>
    <xf numFmtId="0" fontId="4" fillId="5" borderId="71" xfId="1" applyFill="1" applyBorder="1">
      <protection locked="0"/>
    </xf>
    <xf numFmtId="0" fontId="0" fillId="5" borderId="72" xfId="0" applyFill="1" applyBorder="1" applyProtection="1">
      <protection locked="0"/>
    </xf>
    <xf numFmtId="0" fontId="34" fillId="5" borderId="72" xfId="0" applyFont="1" applyFill="1" applyBorder="1" applyProtection="1">
      <protection locked="0"/>
    </xf>
    <xf numFmtId="0" fontId="4" fillId="5" borderId="73" xfId="1" applyFill="1" applyBorder="1">
      <protection locked="0"/>
    </xf>
    <xf numFmtId="0" fontId="0" fillId="5" borderId="74" xfId="0" applyFill="1" applyBorder="1" applyProtection="1">
      <protection locked="0"/>
    </xf>
    <xf numFmtId="0" fontId="34" fillId="5" borderId="74" xfId="0" applyFont="1" applyFill="1" applyBorder="1" applyProtection="1">
      <protection locked="0"/>
    </xf>
    <xf numFmtId="0" fontId="0" fillId="0" borderId="77" xfId="0" applyBorder="1" applyProtection="1">
      <protection hidden="1"/>
    </xf>
    <xf numFmtId="0" fontId="4" fillId="5" borderId="78" xfId="1" applyFill="1" applyBorder="1">
      <protection locked="0"/>
    </xf>
    <xf numFmtId="0" fontId="0" fillId="5" borderId="79" xfId="0" applyFill="1" applyBorder="1" applyProtection="1">
      <protection locked="0"/>
    </xf>
    <xf numFmtId="0" fontId="37" fillId="0" borderId="0" xfId="0" applyFont="1" applyAlignment="1" applyProtection="1">
      <alignment vertical="top"/>
      <protection hidden="1"/>
    </xf>
    <xf numFmtId="0" fontId="39" fillId="0" borderId="0" xfId="0" applyFont="1" applyProtection="1">
      <protection hidden="1"/>
    </xf>
    <xf numFmtId="0" fontId="42" fillId="0" borderId="0" xfId="0" applyFont="1" applyAlignment="1" applyProtection="1">
      <alignment vertical="top" wrapText="1"/>
      <protection hidden="1"/>
    </xf>
    <xf numFmtId="0" fontId="43" fillId="0" borderId="0" xfId="0" applyFont="1" applyAlignment="1" applyProtection="1">
      <alignment horizontal="left" vertical="top" wrapText="1"/>
      <protection hidden="1"/>
    </xf>
    <xf numFmtId="0" fontId="1" fillId="0" borderId="21" xfId="0" applyFont="1" applyBorder="1" applyAlignment="1" applyProtection="1">
      <alignment wrapText="1"/>
      <protection hidden="1"/>
    </xf>
    <xf numFmtId="0" fontId="4" fillId="2" borderId="87" xfId="1" applyBorder="1">
      <protection locked="0"/>
    </xf>
    <xf numFmtId="0" fontId="27" fillId="0" borderId="0" xfId="0" applyFont="1" applyAlignment="1">
      <alignment vertical="top" wrapText="1"/>
    </xf>
    <xf numFmtId="0" fontId="0" fillId="0" borderId="0" xfId="0" applyAlignment="1">
      <alignment vertical="top"/>
    </xf>
    <xf numFmtId="0" fontId="38" fillId="0" borderId="75" xfId="0" applyFont="1" applyBorder="1" applyProtection="1">
      <protection hidden="1"/>
    </xf>
    <xf numFmtId="0" fontId="38" fillId="0" borderId="76" xfId="0" applyFont="1" applyBorder="1" applyProtection="1">
      <protection hidden="1"/>
    </xf>
    <xf numFmtId="0" fontId="0" fillId="0" borderId="19" xfId="0" applyBorder="1" applyAlignment="1">
      <alignment horizontal="center" textRotation="90" wrapText="1"/>
    </xf>
    <xf numFmtId="0" fontId="0" fillId="0" borderId="20" xfId="0" applyBorder="1" applyAlignment="1">
      <alignment horizontal="center" textRotation="90" wrapText="1"/>
    </xf>
    <xf numFmtId="0" fontId="0" fillId="0" borderId="21" xfId="0" applyBorder="1" applyAlignment="1">
      <alignment horizontal="center" textRotation="90" wrapText="1"/>
    </xf>
    <xf numFmtId="0" fontId="2" fillId="0" borderId="0" xfId="0" applyFont="1" applyAlignment="1" applyProtection="1">
      <alignment horizontal="left" vertical="top" wrapText="1"/>
      <protection hidden="1"/>
    </xf>
    <xf numFmtId="0" fontId="1" fillId="0" borderId="0" xfId="0" applyFont="1" applyAlignment="1" applyProtection="1">
      <alignment horizontal="left" vertical="top" wrapText="1"/>
      <protection hidden="1"/>
    </xf>
    <xf numFmtId="0" fontId="0" fillId="0" borderId="16" xfId="0" applyBorder="1" applyProtection="1">
      <protection hidden="1"/>
    </xf>
    <xf numFmtId="0" fontId="46" fillId="0" borderId="0" xfId="0" applyFont="1" applyProtection="1">
      <protection hidden="1"/>
    </xf>
    <xf numFmtId="0" fontId="0" fillId="4" borderId="16" xfId="0" applyFill="1" applyBorder="1" applyProtection="1">
      <protection hidden="1"/>
    </xf>
    <xf numFmtId="0" fontId="4" fillId="2" borderId="16" xfId="1" applyBorder="1">
      <protection locked="0"/>
    </xf>
    <xf numFmtId="0" fontId="3" fillId="3" borderId="16" xfId="2" applyBorder="1"/>
    <xf numFmtId="0" fontId="4" fillId="2" borderId="16" xfId="1" applyBorder="1" applyAlignment="1">
      <protection locked="0"/>
    </xf>
    <xf numFmtId="164" fontId="33" fillId="3" borderId="16" xfId="2" applyNumberFormat="1" applyFont="1" applyBorder="1" applyAlignment="1" applyProtection="1">
      <alignment horizontal="right"/>
      <protection hidden="1"/>
    </xf>
    <xf numFmtId="0" fontId="46" fillId="0" borderId="36" xfId="0" applyFont="1" applyBorder="1" applyProtection="1">
      <protection hidden="1"/>
    </xf>
    <xf numFmtId="0" fontId="21" fillId="0" borderId="0" xfId="0" applyFont="1" applyProtection="1">
      <protection hidden="1"/>
    </xf>
    <xf numFmtId="0" fontId="47" fillId="0" borderId="0" xfId="0" applyFont="1" applyProtection="1">
      <protection hidden="1"/>
    </xf>
    <xf numFmtId="0" fontId="48" fillId="0" borderId="0" xfId="0" applyFont="1" applyProtection="1">
      <protection hidden="1"/>
    </xf>
    <xf numFmtId="0" fontId="49" fillId="4" borderId="25" xfId="0" quotePrefix="1" applyFont="1" applyFill="1" applyBorder="1" applyAlignment="1" applyProtection="1">
      <alignment horizontal="left" vertical="center" wrapText="1"/>
      <protection hidden="1"/>
    </xf>
    <xf numFmtId="0" fontId="1" fillId="0" borderId="89" xfId="0" applyFont="1" applyBorder="1" applyAlignment="1" applyProtection="1">
      <alignment horizontal="right"/>
      <protection hidden="1"/>
    </xf>
    <xf numFmtId="0" fontId="50" fillId="0" borderId="89" xfId="0" applyFont="1" applyBorder="1" applyAlignment="1" applyProtection="1">
      <alignment horizontal="right"/>
      <protection hidden="1"/>
    </xf>
    <xf numFmtId="0" fontId="4" fillId="2" borderId="90" xfId="1" applyBorder="1">
      <protection locked="0"/>
    </xf>
    <xf numFmtId="0" fontId="4" fillId="2" borderId="91" xfId="1" applyBorder="1">
      <protection locked="0"/>
    </xf>
    <xf numFmtId="0" fontId="4" fillId="2" borderId="92" xfId="1" applyBorder="1">
      <protection locked="0"/>
    </xf>
    <xf numFmtId="0" fontId="4" fillId="2" borderId="93" xfId="1" applyBorder="1">
      <protection locked="0"/>
    </xf>
    <xf numFmtId="0" fontId="3" fillId="3" borderId="91" xfId="2" applyBorder="1" applyProtection="1">
      <protection hidden="1"/>
    </xf>
    <xf numFmtId="0" fontId="14" fillId="0" borderId="94" xfId="0" applyFont="1" applyBorder="1" applyProtection="1">
      <protection locked="0" hidden="1"/>
    </xf>
    <xf numFmtId="0" fontId="0" fillId="0" borderId="89" xfId="0" applyBorder="1" applyProtection="1">
      <protection hidden="1"/>
    </xf>
    <xf numFmtId="164" fontId="3" fillId="3" borderId="95" xfId="2" applyNumberFormat="1" applyBorder="1" applyProtection="1">
      <protection hidden="1"/>
    </xf>
    <xf numFmtId="164" fontId="3" fillId="3" borderId="96" xfId="2" applyNumberFormat="1" applyBorder="1" applyProtection="1">
      <protection hidden="1"/>
    </xf>
    <xf numFmtId="164" fontId="3" fillId="3" borderId="97" xfId="2" applyNumberFormat="1" applyBorder="1" applyProtection="1">
      <protection hidden="1"/>
    </xf>
    <xf numFmtId="0" fontId="40" fillId="0" borderId="98" xfId="0" applyFont="1" applyBorder="1" applyAlignment="1" applyProtection="1">
      <alignment horizontal="center" wrapText="1"/>
      <protection hidden="1"/>
    </xf>
    <xf numFmtId="0" fontId="40" fillId="0" borderId="98" xfId="0" applyFont="1" applyBorder="1" applyAlignment="1" applyProtection="1">
      <alignment horizontal="center" vertical="center"/>
      <protection hidden="1"/>
    </xf>
    <xf numFmtId="164" fontId="3" fillId="3" borderId="99" xfId="2" applyNumberFormat="1" applyBorder="1" applyAlignment="1" applyProtection="1">
      <alignment horizontal="right"/>
      <protection hidden="1"/>
    </xf>
    <xf numFmtId="9" fontId="3" fillId="3" borderId="100" xfId="6" applyFont="1" applyFill="1" applyBorder="1" applyAlignment="1" applyProtection="1">
      <alignment horizontal="right"/>
      <protection hidden="1"/>
    </xf>
    <xf numFmtId="0" fontId="51" fillId="0" borderId="0" xfId="0" applyFont="1" applyProtection="1">
      <protection hidden="1"/>
    </xf>
    <xf numFmtId="0" fontId="1" fillId="0" borderId="101" xfId="0" applyFont="1" applyBorder="1" applyProtection="1">
      <protection hidden="1"/>
    </xf>
    <xf numFmtId="0" fontId="1" fillId="0" borderId="19" xfId="0" applyFont="1" applyBorder="1" applyProtection="1">
      <protection hidden="1"/>
    </xf>
    <xf numFmtId="0" fontId="1" fillId="0" borderId="20" xfId="0" applyFont="1" applyBorder="1" applyProtection="1">
      <protection hidden="1"/>
    </xf>
    <xf numFmtId="0" fontId="0" fillId="0" borderId="20" xfId="0" applyBorder="1" applyAlignment="1" applyProtection="1">
      <alignment horizontal="center"/>
      <protection hidden="1"/>
    </xf>
    <xf numFmtId="0" fontId="0" fillId="5" borderId="102" xfId="0" applyFill="1" applyBorder="1" applyProtection="1">
      <protection locked="0"/>
    </xf>
    <xf numFmtId="0" fontId="34" fillId="5" borderId="102" xfId="0" applyFont="1" applyFill="1" applyBorder="1" applyProtection="1">
      <protection locked="0"/>
    </xf>
    <xf numFmtId="0" fontId="4" fillId="2" borderId="92" xfId="1" applyBorder="1" applyAlignment="1">
      <protection locked="0"/>
    </xf>
    <xf numFmtId="0" fontId="4" fillId="2" borderId="90" xfId="1" applyBorder="1" applyAlignment="1">
      <protection locked="0"/>
    </xf>
    <xf numFmtId="0" fontId="4" fillId="2" borderId="8" xfId="1" applyBorder="1" applyAlignment="1">
      <protection locked="0"/>
    </xf>
    <xf numFmtId="0" fontId="4" fillId="2" borderId="3" xfId="1" applyAlignment="1">
      <protection locked="0"/>
    </xf>
    <xf numFmtId="0" fontId="4" fillId="2" borderId="13" xfId="1" applyBorder="1" applyAlignment="1">
      <protection locked="0"/>
    </xf>
    <xf numFmtId="0" fontId="4" fillId="2" borderId="14" xfId="1" applyBorder="1" applyAlignment="1">
      <protection locked="0"/>
    </xf>
    <xf numFmtId="0" fontId="33" fillId="0" borderId="75" xfId="0" applyFont="1" applyBorder="1" applyProtection="1">
      <protection hidden="1"/>
    </xf>
    <xf numFmtId="0" fontId="0" fillId="0" borderId="77" xfId="0" applyBorder="1" applyAlignment="1" applyProtection="1">
      <alignment horizontal="center"/>
      <protection hidden="1"/>
    </xf>
    <xf numFmtId="0" fontId="0" fillId="0" borderId="1" xfId="0" applyBorder="1" applyProtection="1">
      <protection hidden="1"/>
    </xf>
    <xf numFmtId="0" fontId="14" fillId="0" borderId="103" xfId="0" applyFont="1" applyBorder="1" applyProtection="1">
      <protection locked="0" hidden="1"/>
    </xf>
    <xf numFmtId="0" fontId="0" fillId="0" borderId="20" xfId="0" applyBorder="1" applyProtection="1">
      <protection hidden="1"/>
    </xf>
    <xf numFmtId="164" fontId="3" fillId="3" borderId="96" xfId="2" applyNumberFormat="1" applyBorder="1" applyAlignment="1" applyProtection="1">
      <alignment horizontal="right"/>
      <protection hidden="1"/>
    </xf>
    <xf numFmtId="0" fontId="44" fillId="0" borderId="0" xfId="0" applyFont="1" applyProtection="1">
      <protection hidden="1"/>
    </xf>
    <xf numFmtId="0" fontId="55" fillId="0" borderId="0" xfId="0" applyFont="1" applyProtection="1">
      <protection hidden="1"/>
    </xf>
    <xf numFmtId="0" fontId="55" fillId="0" borderId="0" xfId="0" applyFont="1"/>
    <xf numFmtId="0" fontId="57" fillId="0" borderId="0" xfId="0" applyFont="1" applyProtection="1">
      <protection hidden="1"/>
    </xf>
    <xf numFmtId="0" fontId="60" fillId="0" borderId="36" xfId="0" applyFont="1" applyBorder="1" applyAlignment="1" applyProtection="1">
      <alignment horizontal="left" vertical="top" wrapText="1"/>
      <protection hidden="1"/>
    </xf>
    <xf numFmtId="0" fontId="61" fillId="0" borderId="0" xfId="0" applyFont="1" applyAlignment="1" applyProtection="1">
      <alignment horizontal="left" vertical="top" wrapText="1"/>
      <protection hidden="1"/>
    </xf>
    <xf numFmtId="0" fontId="62" fillId="0" borderId="0" xfId="0" applyFont="1" applyProtection="1">
      <protection hidden="1"/>
    </xf>
    <xf numFmtId="0" fontId="64" fillId="0" borderId="0" xfId="0" applyFont="1" applyProtection="1">
      <protection hidden="1"/>
    </xf>
    <xf numFmtId="0" fontId="60" fillId="0" borderId="0" xfId="0" applyFont="1" applyProtection="1">
      <protection hidden="1"/>
    </xf>
    <xf numFmtId="0" fontId="62" fillId="0" borderId="0" xfId="0" applyFont="1"/>
    <xf numFmtId="0" fontId="55" fillId="0" borderId="6" xfId="0" applyFont="1" applyBorder="1" applyProtection="1">
      <protection hidden="1"/>
    </xf>
    <xf numFmtId="0" fontId="66" fillId="0" borderId="0" xfId="0" applyFont="1" applyAlignment="1" applyProtection="1">
      <alignment vertical="center"/>
      <protection hidden="1"/>
    </xf>
    <xf numFmtId="0" fontId="55" fillId="0" borderId="0" xfId="0" applyFont="1" applyAlignment="1" applyProtection="1">
      <alignment vertical="center"/>
      <protection hidden="1"/>
    </xf>
    <xf numFmtId="0" fontId="55" fillId="0" borderId="0" xfId="0" applyFont="1" applyAlignment="1" applyProtection="1">
      <alignment wrapText="1"/>
      <protection hidden="1"/>
    </xf>
    <xf numFmtId="0" fontId="67" fillId="0" borderId="0" xfId="0" applyFont="1" applyAlignment="1" applyProtection="1">
      <alignment horizontal="right" vertical="center"/>
      <protection hidden="1"/>
    </xf>
    <xf numFmtId="164" fontId="68" fillId="3" borderId="0" xfId="2" applyNumberFormat="1" applyFont="1" applyBorder="1" applyAlignment="1" applyProtection="1">
      <alignment vertical="center"/>
      <protection hidden="1"/>
    </xf>
    <xf numFmtId="0" fontId="69" fillId="0" borderId="0" xfId="0" applyFont="1" applyAlignment="1" applyProtection="1">
      <alignment wrapText="1"/>
      <protection hidden="1"/>
    </xf>
    <xf numFmtId="164" fontId="55" fillId="0" borderId="0" xfId="0" applyNumberFormat="1" applyFont="1" applyProtection="1">
      <protection hidden="1"/>
    </xf>
    <xf numFmtId="0" fontId="60" fillId="0" borderId="36" xfId="0" applyFont="1" applyBorder="1" applyProtection="1">
      <protection hidden="1"/>
    </xf>
    <xf numFmtId="0" fontId="65" fillId="0" borderId="0" xfId="0" applyFont="1"/>
    <xf numFmtId="0" fontId="55" fillId="0" borderId="104" xfId="0" applyFont="1" applyBorder="1" applyAlignment="1" applyProtection="1">
      <alignment vertical="center"/>
      <protection hidden="1"/>
    </xf>
    <xf numFmtId="0" fontId="63" fillId="6" borderId="91" xfId="1" applyFont="1" applyFill="1" applyBorder="1">
      <protection locked="0"/>
    </xf>
    <xf numFmtId="0" fontId="70" fillId="0" borderId="0" xfId="0" applyFont="1" applyProtection="1">
      <protection hidden="1"/>
    </xf>
    <xf numFmtId="0" fontId="55" fillId="0" borderId="36" xfId="0" applyFont="1" applyBorder="1" applyAlignment="1" applyProtection="1">
      <alignment vertical="center" wrapText="1"/>
      <protection hidden="1"/>
    </xf>
    <xf numFmtId="0" fontId="66" fillId="0" borderId="0" xfId="0" applyFont="1" applyProtection="1">
      <protection hidden="1"/>
    </xf>
    <xf numFmtId="0" fontId="71" fillId="0" borderId="0" xfId="0" applyFont="1" applyProtection="1">
      <protection hidden="1"/>
    </xf>
    <xf numFmtId="0" fontId="55" fillId="0" borderId="105" xfId="0" applyFont="1" applyBorder="1" applyProtection="1">
      <protection hidden="1"/>
    </xf>
    <xf numFmtId="0" fontId="63" fillId="6" borderId="106" xfId="1" applyFont="1" applyFill="1" applyBorder="1">
      <protection locked="0"/>
    </xf>
    <xf numFmtId="0" fontId="72" fillId="0" borderId="0" xfId="0" applyFont="1" applyAlignment="1" applyProtection="1">
      <alignment horizontal="right"/>
      <protection hidden="1"/>
    </xf>
    <xf numFmtId="0" fontId="55" fillId="0" borderId="0" xfId="0" quotePrefix="1" applyFont="1" applyProtection="1">
      <protection hidden="1"/>
    </xf>
    <xf numFmtId="0" fontId="60" fillId="0" borderId="0" xfId="0" applyFont="1" applyAlignment="1" applyProtection="1">
      <alignment vertical="center"/>
      <protection hidden="1"/>
    </xf>
    <xf numFmtId="0" fontId="66" fillId="0" borderId="0" xfId="0" applyFont="1" applyAlignment="1" applyProtection="1">
      <alignment horizontal="right"/>
      <protection hidden="1"/>
    </xf>
    <xf numFmtId="0" fontId="66" fillId="0" borderId="0" xfId="0" applyFont="1" applyAlignment="1" applyProtection="1">
      <alignment wrapText="1"/>
      <protection hidden="1"/>
    </xf>
    <xf numFmtId="0" fontId="55" fillId="0" borderId="107" xfId="0" applyFont="1" applyBorder="1" applyAlignment="1" applyProtection="1">
      <alignment horizontal="left" textRotation="90" wrapText="1"/>
      <protection locked="0" hidden="1"/>
    </xf>
    <xf numFmtId="0" fontId="74" fillId="3" borderId="0" xfId="2" applyFont="1" applyBorder="1"/>
    <xf numFmtId="164" fontId="74" fillId="3" borderId="107" xfId="2" applyNumberFormat="1" applyFont="1" applyBorder="1" applyProtection="1">
      <protection hidden="1"/>
    </xf>
    <xf numFmtId="164" fontId="74" fillId="3" borderId="108" xfId="2" applyNumberFormat="1" applyFont="1" applyBorder="1" applyProtection="1">
      <protection hidden="1"/>
    </xf>
    <xf numFmtId="43" fontId="62" fillId="7" borderId="0" xfId="5" applyFont="1" applyFill="1" applyBorder="1" applyAlignment="1">
      <alignment horizontal="center" vertical="center"/>
    </xf>
    <xf numFmtId="0" fontId="75" fillId="0" borderId="0" xfId="0" applyFont="1" applyAlignment="1" applyProtection="1">
      <alignment horizontal="right"/>
      <protection hidden="1"/>
    </xf>
    <xf numFmtId="164" fontId="74" fillId="3" borderId="0" xfId="2" applyNumberFormat="1" applyFont="1" applyBorder="1" applyAlignment="1" applyProtection="1">
      <alignment horizontal="right"/>
      <protection hidden="1"/>
    </xf>
    <xf numFmtId="164" fontId="74" fillId="3" borderId="109" xfId="2" applyNumberFormat="1" applyFont="1" applyBorder="1" applyAlignment="1" applyProtection="1">
      <alignment horizontal="right"/>
      <protection hidden="1"/>
    </xf>
    <xf numFmtId="164" fontId="74" fillId="3" borderId="110" xfId="2" applyNumberFormat="1" applyFont="1" applyBorder="1" applyAlignment="1" applyProtection="1">
      <alignment horizontal="right"/>
      <protection hidden="1"/>
    </xf>
    <xf numFmtId="0" fontId="60" fillId="0" borderId="0" xfId="0" applyFont="1" applyAlignment="1" applyProtection="1">
      <alignment horizontal="center" wrapText="1"/>
      <protection hidden="1"/>
    </xf>
    <xf numFmtId="0" fontId="60" fillId="0" borderId="0" xfId="0" applyFont="1" applyAlignment="1" applyProtection="1">
      <alignment horizontal="center" vertical="center"/>
      <protection hidden="1"/>
    </xf>
    <xf numFmtId="0" fontId="77" fillId="0" borderId="0" xfId="0" applyFont="1" applyProtection="1">
      <protection hidden="1"/>
    </xf>
    <xf numFmtId="0" fontId="74" fillId="3" borderId="111" xfId="2" applyFont="1" applyBorder="1" applyProtection="1">
      <protection hidden="1"/>
    </xf>
    <xf numFmtId="0" fontId="78" fillId="0" borderId="42" xfId="0" applyFont="1" applyBorder="1" applyProtection="1">
      <protection locked="0"/>
    </xf>
    <xf numFmtId="0" fontId="78" fillId="0" borderId="0" xfId="0" applyFont="1" applyProtection="1">
      <protection locked="0"/>
    </xf>
    <xf numFmtId="0" fontId="55" fillId="0" borderId="42" xfId="0" applyFont="1" applyBorder="1" applyProtection="1">
      <protection hidden="1"/>
    </xf>
    <xf numFmtId="0" fontId="55" fillId="0" borderId="49" xfId="0" applyFont="1" applyBorder="1" applyProtection="1">
      <protection locked="0"/>
    </xf>
    <xf numFmtId="0" fontId="79" fillId="0" borderId="0" xfId="0" applyFont="1" applyProtection="1">
      <protection hidden="1"/>
    </xf>
    <xf numFmtId="0" fontId="77" fillId="0" borderId="0" xfId="0" applyFont="1" applyAlignment="1" applyProtection="1">
      <alignment horizontal="center" vertical="center"/>
      <protection hidden="1"/>
    </xf>
    <xf numFmtId="0" fontId="55" fillId="0" borderId="0" xfId="0" applyFont="1" applyAlignment="1" applyProtection="1">
      <alignment horizontal="center"/>
      <protection hidden="1"/>
    </xf>
    <xf numFmtId="0" fontId="55" fillId="0" borderId="0" xfId="0" applyFont="1" applyAlignment="1" applyProtection="1">
      <alignment horizontal="center"/>
      <protection locked="0"/>
    </xf>
    <xf numFmtId="0" fontId="55" fillId="0" borderId="107" xfId="0" applyFont="1" applyBorder="1" applyAlignment="1" applyProtection="1">
      <alignment horizontal="left" wrapText="1"/>
      <protection locked="0" hidden="1"/>
    </xf>
    <xf numFmtId="0" fontId="73" fillId="8" borderId="0" xfId="0" quotePrefix="1" applyFont="1" applyFill="1" applyAlignment="1" applyProtection="1">
      <alignment horizontal="left" vertical="center" wrapText="1"/>
      <protection hidden="1"/>
    </xf>
    <xf numFmtId="0" fontId="4" fillId="2" borderId="3" xfId="1" applyAlignment="1">
      <alignment horizontal="center" vertical="center"/>
      <protection locked="0"/>
    </xf>
    <xf numFmtId="166" fontId="4" fillId="2" borderId="3" xfId="1" applyNumberFormat="1">
      <protection locked="0"/>
    </xf>
    <xf numFmtId="166" fontId="4" fillId="2" borderId="3" xfId="1" applyNumberFormat="1" applyAlignment="1">
      <protection locked="0"/>
    </xf>
    <xf numFmtId="0" fontId="4" fillId="2" borderId="3" xfId="1" applyAlignment="1">
      <alignment horizontal="center"/>
      <protection locked="0"/>
    </xf>
    <xf numFmtId="0" fontId="80" fillId="0" borderId="0" xfId="0" applyFont="1" applyProtection="1">
      <protection hidden="1"/>
    </xf>
    <xf numFmtId="0" fontId="56" fillId="0" borderId="0" xfId="0" applyFont="1" applyAlignment="1" applyProtection="1">
      <alignment horizontal="center"/>
      <protection hidden="1"/>
    </xf>
    <xf numFmtId="0" fontId="57" fillId="0" borderId="0" xfId="0" applyFont="1" applyAlignment="1" applyProtection="1">
      <alignment horizontal="center"/>
      <protection hidden="1"/>
    </xf>
    <xf numFmtId="0" fontId="58" fillId="8" borderId="0" xfId="0" quotePrefix="1" applyFont="1" applyFill="1" applyAlignment="1" applyProtection="1">
      <alignment horizontal="left" vertical="center" wrapText="1"/>
      <protection hidden="1"/>
    </xf>
    <xf numFmtId="0" fontId="4" fillId="2" borderId="3" xfId="1" applyAlignment="1">
      <alignment horizontal="left"/>
      <protection locked="0"/>
    </xf>
    <xf numFmtId="0" fontId="55" fillId="0" borderId="49" xfId="0" applyFont="1" applyBorder="1" applyProtection="1">
      <protection locked="0"/>
    </xf>
    <xf numFmtId="0" fontId="65" fillId="0" borderId="0" xfId="0" applyFont="1" applyAlignment="1">
      <alignment horizontal="right"/>
    </xf>
    <xf numFmtId="0" fontId="55" fillId="0" borderId="0" xfId="0" applyFont="1" applyAlignment="1" applyProtection="1">
      <alignment horizontal="center" vertical="center"/>
      <protection hidden="1"/>
    </xf>
    <xf numFmtId="0" fontId="63" fillId="6" borderId="0" xfId="1" applyFont="1" applyFill="1" applyBorder="1" applyAlignment="1">
      <alignment horizontal="center" vertical="center"/>
      <protection locked="0"/>
    </xf>
    <xf numFmtId="0" fontId="55" fillId="0" borderId="38" xfId="0" applyFont="1" applyBorder="1" applyProtection="1">
      <protection locked="0"/>
    </xf>
    <xf numFmtId="0" fontId="66" fillId="0" borderId="0" xfId="0" applyFont="1" applyAlignment="1" applyProtection="1">
      <alignment horizontal="center"/>
      <protection hidden="1"/>
    </xf>
    <xf numFmtId="0" fontId="69" fillId="0" borderId="0" xfId="0" applyFont="1" applyAlignment="1" applyProtection="1">
      <alignment horizontal="center" wrapText="1"/>
      <protection hidden="1"/>
    </xf>
    <xf numFmtId="0" fontId="2" fillId="0" borderId="6" xfId="0" applyFont="1" applyBorder="1" applyAlignment="1" applyProtection="1">
      <alignment horizontal="left" vertical="top" wrapText="1"/>
      <protection hidden="1"/>
    </xf>
    <xf numFmtId="0" fontId="2" fillId="0" borderId="0" xfId="0" applyFont="1" applyAlignment="1" applyProtection="1">
      <alignment horizontal="left" vertical="top" wrapText="1"/>
      <protection hidden="1"/>
    </xf>
    <xf numFmtId="0" fontId="2" fillId="0" borderId="7" xfId="0" applyFont="1" applyBorder="1" applyAlignment="1" applyProtection="1">
      <alignment horizontal="left" vertical="top" wrapText="1"/>
      <protection hidden="1"/>
    </xf>
    <xf numFmtId="0" fontId="16" fillId="2" borderId="16" xfId="1" applyFont="1" applyBorder="1" applyAlignment="1">
      <alignment horizontal="left" vertical="top"/>
      <protection locked="0"/>
    </xf>
    <xf numFmtId="0" fontId="16" fillId="2" borderId="24" xfId="1" applyFont="1" applyBorder="1" applyAlignment="1">
      <alignment horizontal="left" vertical="top"/>
      <protection locked="0"/>
    </xf>
    <xf numFmtId="0" fontId="7" fillId="0" borderId="4" xfId="0" applyFont="1" applyBorder="1" applyAlignment="1" applyProtection="1">
      <alignment horizontal="center"/>
      <protection hidden="1"/>
    </xf>
    <xf numFmtId="0" fontId="7" fillId="0" borderId="5" xfId="0" applyFont="1" applyBorder="1" applyAlignment="1" applyProtection="1">
      <alignment horizontal="center"/>
      <protection hidden="1"/>
    </xf>
    <xf numFmtId="0" fontId="7" fillId="0" borderId="2" xfId="0" applyFont="1" applyBorder="1" applyAlignment="1" applyProtection="1">
      <alignment horizontal="center"/>
      <protection hidden="1"/>
    </xf>
    <xf numFmtId="0" fontId="12" fillId="0" borderId="6" xfId="0" applyFont="1" applyBorder="1" applyAlignment="1" applyProtection="1">
      <alignment horizontal="center"/>
      <protection hidden="1"/>
    </xf>
    <xf numFmtId="0" fontId="12" fillId="0" borderId="0" xfId="0" applyFont="1" applyAlignment="1" applyProtection="1">
      <alignment horizontal="center"/>
      <protection hidden="1"/>
    </xf>
    <xf numFmtId="0" fontId="12" fillId="0" borderId="7" xfId="0" applyFont="1" applyBorder="1" applyAlignment="1" applyProtection="1">
      <alignment horizontal="center"/>
      <protection hidden="1"/>
    </xf>
    <xf numFmtId="165" fontId="0" fillId="0" borderId="57" xfId="0" applyNumberFormat="1" applyBorder="1" applyAlignment="1" applyProtection="1">
      <alignment horizontal="left"/>
      <protection hidden="1"/>
    </xf>
    <xf numFmtId="165" fontId="0" fillId="0" borderId="58" xfId="0" applyNumberFormat="1" applyBorder="1" applyAlignment="1" applyProtection="1">
      <alignment horizontal="left"/>
      <protection hidden="1"/>
    </xf>
    <xf numFmtId="165" fontId="0" fillId="0" borderId="59" xfId="0" applyNumberFormat="1" applyBorder="1" applyAlignment="1" applyProtection="1">
      <alignment horizontal="left"/>
      <protection hidden="1"/>
    </xf>
    <xf numFmtId="165" fontId="0" fillId="0" borderId="61" xfId="0" applyNumberFormat="1" applyBorder="1" applyAlignment="1" applyProtection="1">
      <alignment horizontal="left"/>
      <protection hidden="1"/>
    </xf>
    <xf numFmtId="165" fontId="0" fillId="0" borderId="42" xfId="0" applyNumberFormat="1" applyBorder="1" applyAlignment="1" applyProtection="1">
      <alignment horizontal="left"/>
      <protection hidden="1"/>
    </xf>
    <xf numFmtId="165" fontId="0" fillId="0" borderId="43" xfId="0" applyNumberFormat="1" applyBorder="1" applyAlignment="1" applyProtection="1">
      <alignment horizontal="left"/>
      <protection hidden="1"/>
    </xf>
    <xf numFmtId="165" fontId="0" fillId="0" borderId="112" xfId="0" applyNumberFormat="1" applyBorder="1" applyAlignment="1" applyProtection="1">
      <alignment horizontal="left"/>
      <protection hidden="1"/>
    </xf>
    <xf numFmtId="165" fontId="0" fillId="0" borderId="113" xfId="0" applyNumberFormat="1" applyBorder="1" applyAlignment="1" applyProtection="1">
      <alignment horizontal="left"/>
      <protection hidden="1"/>
    </xf>
    <xf numFmtId="165" fontId="0" fillId="0" borderId="114" xfId="0" applyNumberFormat="1" applyBorder="1" applyAlignment="1" applyProtection="1">
      <alignment horizontal="left"/>
      <protection hidden="1"/>
    </xf>
    <xf numFmtId="0" fontId="28" fillId="0" borderId="5" xfId="0" applyFont="1" applyBorder="1" applyAlignment="1" applyProtection="1">
      <alignment horizontal="center"/>
      <protection hidden="1"/>
    </xf>
    <xf numFmtId="0" fontId="28" fillId="0" borderId="2" xfId="0" applyFont="1" applyBorder="1" applyAlignment="1" applyProtection="1">
      <alignment horizontal="center"/>
      <protection hidden="1"/>
    </xf>
    <xf numFmtId="0" fontId="28" fillId="0" borderId="10" xfId="0" applyFont="1" applyBorder="1" applyAlignment="1" applyProtection="1">
      <alignment horizontal="center" vertical="center"/>
      <protection hidden="1"/>
    </xf>
    <xf numFmtId="0" fontId="28" fillId="0" borderId="12" xfId="0" applyFont="1" applyBorder="1" applyAlignment="1" applyProtection="1">
      <alignment horizontal="center" vertical="center"/>
      <protection hidden="1"/>
    </xf>
    <xf numFmtId="0" fontId="28" fillId="0" borderId="38" xfId="0" applyFont="1" applyBorder="1" applyAlignment="1" applyProtection="1">
      <alignment horizontal="center" vertical="center"/>
      <protection hidden="1"/>
    </xf>
    <xf numFmtId="0" fontId="28" fillId="0" borderId="40" xfId="0" applyFont="1" applyBorder="1" applyAlignment="1" applyProtection="1">
      <alignment horizontal="center" vertical="center"/>
      <protection hidden="1"/>
    </xf>
    <xf numFmtId="0" fontId="28" fillId="0" borderId="10" xfId="0" applyFont="1" applyBorder="1" applyAlignment="1" applyProtection="1">
      <alignment horizontal="center"/>
      <protection hidden="1"/>
    </xf>
    <xf numFmtId="0" fontId="28" fillId="0" borderId="38" xfId="0" applyFont="1" applyBorder="1" applyAlignment="1" applyProtection="1">
      <alignment horizontal="center"/>
      <protection hidden="1"/>
    </xf>
    <xf numFmtId="0" fontId="9" fillId="0" borderId="11" xfId="0" applyFont="1" applyBorder="1" applyAlignment="1" applyProtection="1">
      <alignment horizontal="left" vertical="center"/>
      <protection hidden="1"/>
    </xf>
    <xf numFmtId="0" fontId="9" fillId="0" borderId="10" xfId="0" applyFont="1" applyBorder="1" applyAlignment="1" applyProtection="1">
      <alignment horizontal="left" vertical="center"/>
      <protection hidden="1"/>
    </xf>
    <xf numFmtId="0" fontId="9" fillId="0" borderId="12" xfId="0" applyFont="1" applyBorder="1" applyAlignment="1" applyProtection="1">
      <alignment horizontal="left" vertical="center"/>
      <protection hidden="1"/>
    </xf>
    <xf numFmtId="0" fontId="15" fillId="2" borderId="8" xfId="1" applyFont="1" applyBorder="1" applyAlignment="1">
      <alignment horizontal="left" vertical="top" wrapText="1"/>
      <protection locked="0"/>
    </xf>
    <xf numFmtId="0" fontId="15" fillId="2" borderId="3" xfId="1" applyFont="1" applyAlignment="1">
      <alignment horizontal="left" vertical="top" wrapText="1"/>
      <protection locked="0"/>
    </xf>
    <xf numFmtId="0" fontId="15" fillId="2" borderId="9" xfId="1" applyFont="1" applyBorder="1" applyAlignment="1">
      <alignment horizontal="left" vertical="top" wrapText="1"/>
      <protection locked="0"/>
    </xf>
    <xf numFmtId="0" fontId="9" fillId="0" borderId="48" xfId="0" applyFont="1" applyBorder="1" applyAlignment="1" applyProtection="1">
      <alignment horizontal="left"/>
      <protection hidden="1"/>
    </xf>
    <xf numFmtId="0" fontId="9" fillId="0" borderId="49" xfId="0" applyFont="1" applyBorder="1" applyAlignment="1" applyProtection="1">
      <alignment horizontal="left"/>
      <protection hidden="1"/>
    </xf>
    <xf numFmtId="0" fontId="9" fillId="0" borderId="50" xfId="0" applyFont="1" applyBorder="1" applyAlignment="1" applyProtection="1">
      <alignment horizontal="left"/>
      <protection hidden="1"/>
    </xf>
    <xf numFmtId="0" fontId="11" fillId="0" borderId="10" xfId="0" applyFont="1" applyBorder="1" applyAlignment="1" applyProtection="1">
      <alignment horizontal="center" vertical="center"/>
      <protection hidden="1"/>
    </xf>
    <xf numFmtId="0" fontId="11" fillId="0" borderId="38" xfId="0" applyFont="1" applyBorder="1" applyAlignment="1" applyProtection="1">
      <alignment horizontal="center" vertical="center"/>
      <protection hidden="1"/>
    </xf>
    <xf numFmtId="0" fontId="0" fillId="0" borderId="0" xfId="0" applyProtection="1">
      <protection hidden="1"/>
    </xf>
    <xf numFmtId="0" fontId="16" fillId="2" borderId="8" xfId="1" applyFont="1" applyBorder="1" applyAlignment="1">
      <alignment horizontal="left" vertical="top" wrapText="1"/>
      <protection locked="0"/>
    </xf>
    <xf numFmtId="0" fontId="16" fillId="2" borderId="3" xfId="1" applyFont="1" applyAlignment="1">
      <alignment horizontal="left" vertical="top" wrapText="1"/>
      <protection locked="0"/>
    </xf>
    <xf numFmtId="0" fontId="16" fillId="2" borderId="9" xfId="1" applyFont="1" applyBorder="1" applyAlignment="1">
      <alignment horizontal="left" vertical="top" wrapText="1"/>
      <protection locked="0"/>
    </xf>
    <xf numFmtId="0" fontId="16" fillId="2" borderId="13" xfId="1" applyFont="1" applyBorder="1" applyAlignment="1">
      <alignment horizontal="left" vertical="top" wrapText="1"/>
      <protection locked="0"/>
    </xf>
    <xf numFmtId="0" fontId="16" fillId="2" borderId="14" xfId="1" applyFont="1" applyBorder="1" applyAlignment="1">
      <alignment horizontal="left" vertical="top" wrapText="1"/>
      <protection locked="0"/>
    </xf>
    <xf numFmtId="0" fontId="16" fillId="2" borderId="15" xfId="1" applyFont="1" applyBorder="1" applyAlignment="1">
      <alignment horizontal="left" vertical="top" wrapText="1"/>
      <protection locked="0"/>
    </xf>
    <xf numFmtId="0" fontId="9" fillId="0" borderId="45" xfId="0" applyFont="1" applyBorder="1" applyAlignment="1" applyProtection="1">
      <alignment horizontal="center" vertical="center"/>
      <protection hidden="1"/>
    </xf>
    <xf numFmtId="0" fontId="9" fillId="0" borderId="46" xfId="0" applyFont="1" applyBorder="1" applyAlignment="1" applyProtection="1">
      <alignment horizontal="center" vertical="center"/>
      <protection hidden="1"/>
    </xf>
    <xf numFmtId="0" fontId="29" fillId="0" borderId="46" xfId="0" applyFont="1" applyBorder="1" applyAlignment="1" applyProtection="1">
      <alignment horizontal="center" vertical="center"/>
      <protection hidden="1"/>
    </xf>
    <xf numFmtId="0" fontId="29" fillId="0" borderId="47" xfId="0" applyFont="1" applyBorder="1" applyAlignment="1" applyProtection="1">
      <alignment horizontal="center" vertical="center"/>
      <protection hidden="1"/>
    </xf>
    <xf numFmtId="0" fontId="11" fillId="0" borderId="31" xfId="0" applyFont="1" applyBorder="1" applyAlignment="1" applyProtection="1">
      <alignment horizontal="center" vertical="center"/>
      <protection hidden="1"/>
    </xf>
    <xf numFmtId="0" fontId="11" fillId="0" borderId="62" xfId="0" applyFont="1" applyBorder="1" applyAlignment="1" applyProtection="1">
      <alignment horizontal="center" vertical="center"/>
      <protection hidden="1"/>
    </xf>
    <xf numFmtId="165" fontId="24" fillId="3" borderId="29" xfId="4" applyNumberFormat="1" applyBorder="1" applyAlignment="1" applyProtection="1">
      <alignment horizontal="center" vertical="top" wrapText="1"/>
      <protection hidden="1"/>
    </xf>
    <xf numFmtId="165" fontId="24" fillId="3" borderId="22" xfId="4" applyNumberFormat="1" applyAlignment="1" applyProtection="1">
      <alignment horizontal="center" vertical="top" wrapText="1"/>
      <protection hidden="1"/>
    </xf>
    <xf numFmtId="165" fontId="24" fillId="3" borderId="30" xfId="4" applyNumberFormat="1" applyBorder="1" applyAlignment="1" applyProtection="1">
      <alignment horizontal="center" vertical="top" wrapText="1"/>
      <protection hidden="1"/>
    </xf>
    <xf numFmtId="0" fontId="22" fillId="0" borderId="26" xfId="0" applyFont="1"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12" fillId="0" borderId="34" xfId="0" applyFont="1" applyBorder="1" applyAlignment="1">
      <alignment horizontal="center" vertical="center"/>
    </xf>
    <xf numFmtId="0" fontId="12" fillId="0" borderId="33" xfId="0" applyFont="1" applyBorder="1" applyAlignment="1">
      <alignment horizontal="center" vertical="center"/>
    </xf>
    <xf numFmtId="0" fontId="12" fillId="0" borderId="32"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23" fillId="0" borderId="6" xfId="0" applyFont="1" applyBorder="1" applyAlignment="1">
      <alignment horizontal="left"/>
    </xf>
    <xf numFmtId="0" fontId="23" fillId="0" borderId="0" xfId="0" applyFont="1" applyAlignment="1">
      <alignment horizontal="left"/>
    </xf>
    <xf numFmtId="0" fontId="23"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26"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27" fillId="0" borderId="23" xfId="0" applyFont="1" applyBorder="1" applyAlignment="1">
      <alignment horizontal="left" vertical="top" wrapText="1"/>
    </xf>
    <xf numFmtId="0" fontId="0" fillId="0" borderId="16" xfId="0" applyBorder="1" applyAlignment="1">
      <alignment horizontal="left" vertical="top"/>
    </xf>
    <xf numFmtId="0" fontId="4" fillId="2" borderId="3" xfId="1" applyAlignment="1">
      <alignment horizontal="left" vertical="top" wrapText="1"/>
      <protection locked="0"/>
    </xf>
    <xf numFmtId="0" fontId="4" fillId="2" borderId="9" xfId="1" applyBorder="1" applyAlignment="1">
      <alignment horizontal="left" vertical="top" wrapText="1"/>
      <protection locked="0"/>
    </xf>
    <xf numFmtId="0" fontId="4" fillId="2" borderId="37" xfId="1" applyBorder="1" applyAlignment="1">
      <alignment horizontal="left" vertical="top" wrapText="1"/>
      <protection locked="0"/>
    </xf>
    <xf numFmtId="0" fontId="4" fillId="2" borderId="41" xfId="1" applyBorder="1" applyAlignment="1">
      <alignment horizontal="left" vertical="top" wrapText="1"/>
      <protection locked="0"/>
    </xf>
    <xf numFmtId="0" fontId="0" fillId="0" borderId="16" xfId="0" applyBorder="1" applyAlignment="1">
      <alignment horizontal="center" vertical="center" wrapText="1"/>
    </xf>
    <xf numFmtId="0" fontId="27" fillId="0" borderId="31" xfId="0" applyFont="1" applyBorder="1" applyAlignment="1">
      <alignment horizontal="left" vertical="top" wrapText="1"/>
    </xf>
    <xf numFmtId="0" fontId="0" fillId="0" borderId="25" xfId="0" applyBorder="1" applyAlignment="1">
      <alignment horizontal="left" vertical="top"/>
    </xf>
    <xf numFmtId="0" fontId="27" fillId="0" borderId="23" xfId="0" applyFont="1" applyBorder="1" applyAlignment="1">
      <alignment horizontal="center" vertical="top" wrapText="1"/>
    </xf>
    <xf numFmtId="0" fontId="0" fillId="0" borderId="16" xfId="0" applyBorder="1" applyAlignment="1">
      <alignment horizontal="center" vertical="top"/>
    </xf>
    <xf numFmtId="0" fontId="4" fillId="2" borderId="39" xfId="1" applyBorder="1" applyAlignment="1">
      <alignment horizontal="left" vertical="top" wrapText="1"/>
      <protection locked="0"/>
    </xf>
    <xf numFmtId="0" fontId="4" fillId="2" borderId="63" xfId="1" applyBorder="1" applyAlignment="1">
      <alignment horizontal="left" vertical="top" wrapText="1"/>
      <protection locked="0"/>
    </xf>
    <xf numFmtId="0" fontId="4" fillId="2" borderId="64" xfId="1" applyBorder="1" applyAlignment="1">
      <alignment horizontal="left" vertical="top" wrapText="1"/>
      <protection locked="0"/>
    </xf>
    <xf numFmtId="0" fontId="23" fillId="0" borderId="6" xfId="0" applyFont="1" applyBorder="1" applyAlignment="1">
      <alignment horizontal="left" wrapText="1"/>
    </xf>
    <xf numFmtId="0" fontId="4" fillId="2" borderId="13" xfId="1" applyBorder="1" applyAlignment="1">
      <alignment horizontal="left" vertical="top" wrapText="1"/>
      <protection locked="0"/>
    </xf>
    <xf numFmtId="0" fontId="4" fillId="2" borderId="14" xfId="1" applyBorder="1" applyAlignment="1">
      <alignment horizontal="left" vertical="top" wrapText="1"/>
      <protection locked="0"/>
    </xf>
    <xf numFmtId="0" fontId="4" fillId="2" borderId="15" xfId="1" applyBorder="1" applyAlignment="1">
      <alignment horizontal="left" vertical="top" wrapText="1"/>
      <protection locked="0"/>
    </xf>
    <xf numFmtId="0" fontId="4" fillId="2" borderId="55" xfId="1" applyBorder="1" applyAlignment="1">
      <alignment horizontal="left" wrapText="1"/>
      <protection locked="0"/>
    </xf>
    <xf numFmtId="0" fontId="4" fillId="2" borderId="49" xfId="1" applyBorder="1" applyAlignment="1">
      <alignment horizontal="left" wrapText="1"/>
      <protection locked="0"/>
    </xf>
    <xf numFmtId="0" fontId="4" fillId="2" borderId="50" xfId="1" applyBorder="1" applyAlignment="1">
      <alignment horizontal="left" wrapText="1"/>
      <protection locked="0"/>
    </xf>
    <xf numFmtId="0" fontId="4" fillId="2" borderId="66" xfId="1" applyBorder="1" applyAlignment="1">
      <alignment horizontal="left" wrapText="1"/>
      <protection locked="0"/>
    </xf>
    <xf numFmtId="0" fontId="4" fillId="2" borderId="33" xfId="1" applyBorder="1" applyAlignment="1">
      <alignment horizontal="left" wrapText="1"/>
      <protection locked="0"/>
    </xf>
    <xf numFmtId="0" fontId="4" fillId="2" borderId="32" xfId="1" applyBorder="1" applyAlignment="1">
      <alignment horizontal="left" wrapText="1"/>
      <protection locked="0"/>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2" xfId="0" applyFont="1" applyBorder="1" applyAlignment="1">
      <alignment horizontal="center" vertical="center"/>
    </xf>
    <xf numFmtId="0" fontId="13" fillId="0" borderId="6" xfId="0" applyFont="1" applyBorder="1" applyAlignment="1">
      <alignment horizontal="center" vertical="center"/>
    </xf>
    <xf numFmtId="0" fontId="13" fillId="0" borderId="0" xfId="0" applyFont="1" applyAlignment="1">
      <alignment horizontal="center" vertical="center"/>
    </xf>
    <xf numFmtId="0" fontId="13" fillId="0" borderId="7" xfId="0" applyFont="1" applyBorder="1" applyAlignment="1">
      <alignment horizontal="center" vertical="center"/>
    </xf>
    <xf numFmtId="0" fontId="18" fillId="4" borderId="6" xfId="0" quotePrefix="1" applyFont="1" applyFill="1" applyBorder="1" applyAlignment="1">
      <alignment horizontal="left" vertical="top" wrapText="1"/>
    </xf>
    <xf numFmtId="0" fontId="18" fillId="4" borderId="0" xfId="0" applyFont="1" applyFill="1" applyAlignment="1">
      <alignment horizontal="left" vertical="top" wrapText="1"/>
    </xf>
    <xf numFmtId="0" fontId="18" fillId="4" borderId="7" xfId="0" applyFont="1" applyFill="1" applyBorder="1" applyAlignment="1">
      <alignment horizontal="left" vertical="top" wrapText="1"/>
    </xf>
    <xf numFmtId="0" fontId="32" fillId="4" borderId="17" xfId="3" quotePrefix="1" applyFont="1" applyFill="1" applyBorder="1" applyAlignment="1" applyProtection="1">
      <alignment horizontal="left" vertical="top" wrapText="1"/>
    </xf>
    <xf numFmtId="0" fontId="32" fillId="4" borderId="1" xfId="3" applyFont="1" applyFill="1" applyBorder="1" applyAlignment="1" applyProtection="1">
      <alignment horizontal="left" vertical="top" wrapText="1"/>
    </xf>
    <xf numFmtId="0" fontId="32" fillId="4" borderId="18" xfId="3" applyFont="1" applyFill="1" applyBorder="1" applyAlignment="1" applyProtection="1">
      <alignment horizontal="left" vertical="top" wrapText="1"/>
    </xf>
    <xf numFmtId="49" fontId="4" fillId="2" borderId="16" xfId="1" applyNumberFormat="1" applyBorder="1" applyAlignment="1">
      <alignment horizontal="left"/>
      <protection locked="0"/>
    </xf>
    <xf numFmtId="49" fontId="4" fillId="2" borderId="24" xfId="1" applyNumberFormat="1" applyBorder="1" applyAlignment="1">
      <alignment horizontal="left"/>
      <protection locked="0"/>
    </xf>
    <xf numFmtId="49" fontId="4" fillId="2" borderId="55" xfId="1" applyNumberFormat="1" applyBorder="1" applyAlignment="1">
      <alignment horizontal="left"/>
      <protection locked="0"/>
    </xf>
    <xf numFmtId="49" fontId="4" fillId="2" borderId="49" xfId="1" applyNumberFormat="1" applyBorder="1" applyAlignment="1">
      <alignment horizontal="left"/>
      <protection locked="0"/>
    </xf>
    <xf numFmtId="49" fontId="4" fillId="2" borderId="50" xfId="1" applyNumberFormat="1" applyBorder="1" applyAlignment="1">
      <alignment horizontal="left"/>
      <protection locked="0"/>
    </xf>
    <xf numFmtId="0" fontId="0" fillId="0" borderId="55" xfId="0" applyBorder="1"/>
    <xf numFmtId="0" fontId="0" fillId="0" borderId="49" xfId="0" applyBorder="1"/>
    <xf numFmtId="0" fontId="0" fillId="0" borderId="50" xfId="0" applyBorder="1"/>
    <xf numFmtId="0" fontId="0" fillId="0" borderId="83" xfId="0" applyBorder="1" applyProtection="1">
      <protection locked="0"/>
    </xf>
    <xf numFmtId="0" fontId="0" fillId="0" borderId="86" xfId="0" applyBorder="1" applyProtection="1">
      <protection locked="0"/>
    </xf>
    <xf numFmtId="0" fontId="0" fillId="0" borderId="84" xfId="0" applyBorder="1" applyProtection="1">
      <protection locked="0"/>
    </xf>
    <xf numFmtId="0" fontId="0" fillId="0" borderId="81" xfId="0" applyBorder="1" applyProtection="1">
      <protection locked="0"/>
    </xf>
    <xf numFmtId="0" fontId="0" fillId="0" borderId="85" xfId="0" applyBorder="1" applyProtection="1">
      <protection locked="0"/>
    </xf>
    <xf numFmtId="0" fontId="0" fillId="0" borderId="82" xfId="0" applyBorder="1" applyProtection="1">
      <protection locked="0"/>
    </xf>
    <xf numFmtId="0" fontId="4" fillId="2" borderId="16" xfId="1" applyBorder="1" applyAlignment="1">
      <alignment horizontal="center"/>
      <protection locked="0"/>
    </xf>
    <xf numFmtId="0" fontId="33" fillId="0" borderId="0" xfId="0" applyFont="1" applyAlignment="1" applyProtection="1">
      <alignment horizontal="right"/>
      <protection hidden="1"/>
    </xf>
    <xf numFmtId="0" fontId="1" fillId="0" borderId="1" xfId="0" applyFont="1" applyBorder="1" applyAlignment="1" applyProtection="1">
      <alignment horizontal="center" vertical="center"/>
      <protection hidden="1"/>
    </xf>
    <xf numFmtId="0" fontId="1" fillId="0" borderId="80" xfId="0" applyFont="1" applyBorder="1" applyProtection="1">
      <protection hidden="1"/>
    </xf>
    <xf numFmtId="0" fontId="4" fillId="2" borderId="16" xfId="1" applyBorder="1" applyAlignment="1">
      <alignment horizontal="left"/>
      <protection locked="0"/>
    </xf>
    <xf numFmtId="0" fontId="13" fillId="0" borderId="0" xfId="0" applyFont="1" applyAlignment="1" applyProtection="1">
      <alignment horizontal="center"/>
      <protection hidden="1"/>
    </xf>
    <xf numFmtId="0" fontId="45" fillId="4" borderId="55" xfId="0" quotePrefix="1" applyFont="1" applyFill="1" applyBorder="1" applyAlignment="1" applyProtection="1">
      <alignment horizontal="left" vertical="center" wrapText="1"/>
      <protection hidden="1"/>
    </xf>
    <xf numFmtId="0" fontId="45" fillId="4" borderId="49" xfId="0" quotePrefix="1" applyFont="1" applyFill="1" applyBorder="1" applyAlignment="1" applyProtection="1">
      <alignment horizontal="left" vertical="center" wrapText="1"/>
      <protection hidden="1"/>
    </xf>
    <xf numFmtId="0" fontId="45" fillId="4" borderId="88" xfId="0" quotePrefix="1" applyFont="1" applyFill="1" applyBorder="1" applyAlignment="1" applyProtection="1">
      <alignment horizontal="left" vertical="center" wrapText="1"/>
      <protection hidden="1"/>
    </xf>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9">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hyperlink" Target="#GPA!R57"/><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208"/></Relationships>
</file>

<file path=xl/drawings/drawing1.xml><?xml version="1.0" encoding="utf-8"?>
<xdr:wsDr xmlns:xdr="http://schemas.openxmlformats.org/drawingml/2006/spreadsheetDrawing" xmlns:a="http://schemas.openxmlformats.org/drawingml/2006/main">
  <xdr:twoCellAnchor>
    <xdr:from>
      <xdr:col>6</xdr:col>
      <xdr:colOff>171450</xdr:colOff>
      <xdr:row>27</xdr:row>
      <xdr:rowOff>142876</xdr:rowOff>
    </xdr:from>
    <xdr:to>
      <xdr:col>8</xdr:col>
      <xdr:colOff>581025</xdr:colOff>
      <xdr:row>29</xdr:row>
      <xdr:rowOff>38101</xdr:rowOff>
    </xdr:to>
    <xdr:sp macro="" textlink="">
      <xdr:nvSpPr>
        <xdr:cNvPr id="12" name="TextBox 11">
          <a:hlinkClick xmlns:r="http://schemas.openxmlformats.org/officeDocument/2006/relationships" r:id="rId1"/>
          <a:extLst>
            <a:ext uri="{FF2B5EF4-FFF2-40B4-BE49-F238E27FC236}">
              <a16:creationId xmlns:a16="http://schemas.microsoft.com/office/drawing/2014/main" id="{F84B0DE9-1B51-455F-82E9-819FF1F84482}"/>
            </a:ext>
          </a:extLst>
        </xdr:cNvPr>
        <xdr:cNvSpPr txBox="1"/>
      </xdr:nvSpPr>
      <xdr:spPr>
        <a:xfrm>
          <a:off x="7896225" y="6867526"/>
          <a:ext cx="2505075" cy="25717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4</xdr:col>
      <xdr:colOff>314325</xdr:colOff>
      <xdr:row>27</xdr:row>
      <xdr:rowOff>1</xdr:rowOff>
    </xdr:to>
    <xdr:sp macro="" textlink="">
      <xdr:nvSpPr>
        <xdr:cNvPr id="13" name="TextBox 12">
          <a:hlinkClick xmlns:r="http://schemas.openxmlformats.org/officeDocument/2006/relationships" r:id="rId2"/>
          <a:extLst>
            <a:ext uri="{FF2B5EF4-FFF2-40B4-BE49-F238E27FC236}">
              <a16:creationId xmlns:a16="http://schemas.microsoft.com/office/drawing/2014/main" id="{033569EE-2216-430D-A243-5F766601CF16}"/>
            </a:ext>
          </a:extLst>
        </xdr:cNvPr>
        <xdr:cNvSpPr txBox="1"/>
      </xdr:nvSpPr>
      <xdr:spPr>
        <a:xfrm>
          <a:off x="161924" y="6467476"/>
          <a:ext cx="6448426" cy="25717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4</xdr:col>
      <xdr:colOff>581025</xdr:colOff>
      <xdr:row>25</xdr:row>
      <xdr:rowOff>104776</xdr:rowOff>
    </xdr:from>
    <xdr:to>
      <xdr:col>10</xdr:col>
      <xdr:colOff>447675</xdr:colOff>
      <xdr:row>27</xdr:row>
      <xdr:rowOff>1</xdr:rowOff>
    </xdr:to>
    <xdr:sp macro="" textlink="">
      <xdr:nvSpPr>
        <xdr:cNvPr id="14" name="TextBox 13">
          <a:hlinkClick xmlns:r="http://schemas.openxmlformats.org/officeDocument/2006/relationships" r:id="rId3"/>
          <a:extLst>
            <a:ext uri="{FF2B5EF4-FFF2-40B4-BE49-F238E27FC236}">
              <a16:creationId xmlns:a16="http://schemas.microsoft.com/office/drawing/2014/main" id="{BD949EF8-FBC0-4755-8DD0-8FBA79D516C0}"/>
            </a:ext>
          </a:extLst>
        </xdr:cNvPr>
        <xdr:cNvSpPr txBox="1"/>
      </xdr:nvSpPr>
      <xdr:spPr>
        <a:xfrm>
          <a:off x="6877050" y="6467476"/>
          <a:ext cx="4819650" cy="25717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4</xdr:col>
      <xdr:colOff>304800</xdr:colOff>
      <xdr:row>29</xdr:row>
      <xdr:rowOff>38100</xdr:rowOff>
    </xdr:to>
    <xdr:sp macro="" textlink="">
      <xdr:nvSpPr>
        <xdr:cNvPr id="15" name="TextBox 14">
          <a:hlinkClick xmlns:r="http://schemas.openxmlformats.org/officeDocument/2006/relationships" r:id="rId4"/>
          <a:extLst>
            <a:ext uri="{FF2B5EF4-FFF2-40B4-BE49-F238E27FC236}">
              <a16:creationId xmlns:a16="http://schemas.microsoft.com/office/drawing/2014/main" id="{F889EA1C-A761-4758-97F4-B1F7C9C2BE90}"/>
            </a:ext>
          </a:extLst>
        </xdr:cNvPr>
        <xdr:cNvSpPr txBox="1"/>
      </xdr:nvSpPr>
      <xdr:spPr>
        <a:xfrm>
          <a:off x="152399" y="6867525"/>
          <a:ext cx="6448426" cy="25717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114300</xdr:colOff>
      <xdr:row>1</xdr:row>
      <xdr:rowOff>0</xdr:rowOff>
    </xdr:from>
    <xdr:to>
      <xdr:col>0</xdr:col>
      <xdr:colOff>699274</xdr:colOff>
      <xdr:row>4</xdr:row>
      <xdr:rowOff>175372</xdr:rowOff>
    </xdr:to>
    <xdr:pic>
      <xdr:nvPicPr>
        <xdr:cNvPr id="19" name="Picture 18">
          <a:extLst>
            <a:ext uri="{FF2B5EF4-FFF2-40B4-BE49-F238E27FC236}">
              <a16:creationId xmlns:a16="http://schemas.microsoft.com/office/drawing/2014/main" id="{E348FF04-7C34-4260-98DF-381FB250C182}"/>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14300" y="190500"/>
          <a:ext cx="584974" cy="8421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333375</xdr:colOff>
      <xdr:row>8</xdr:row>
      <xdr:rowOff>171450</xdr:rowOff>
    </xdr:from>
    <xdr:to>
      <xdr:col>15</xdr:col>
      <xdr:colOff>47261</xdr:colOff>
      <xdr:row>12</xdr:row>
      <xdr:rowOff>95163</xdr:rowOff>
    </xdr:to>
    <xdr:pic>
      <xdr:nvPicPr>
        <xdr:cNvPr id="2" name="Picture 1">
          <a:extLst>
            <a:ext uri="{FF2B5EF4-FFF2-40B4-BE49-F238E27FC236}">
              <a16:creationId xmlns:a16="http://schemas.microsoft.com/office/drawing/2014/main" id="{A5D5356C-C81A-4456-B2CF-9CDD6295E81A}"/>
            </a:ext>
          </a:extLst>
        </xdr:cNvPr>
        <xdr:cNvPicPr>
          <a:picLocks noChangeAspect="1"/>
        </xdr:cNvPicPr>
      </xdr:nvPicPr>
      <xdr:blipFill>
        <a:blip xmlns:r="http://schemas.openxmlformats.org/officeDocument/2006/relationships" r:embed="rId6"/>
        <a:stretch>
          <a:fillRect/>
        </a:stretch>
      </xdr:blipFill>
      <xdr:spPr>
        <a:xfrm>
          <a:off x="11582400" y="3133725"/>
          <a:ext cx="2914286" cy="6952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239183</xdr:colOff>
      <xdr:row>17</xdr:row>
      <xdr:rowOff>142875</xdr:rowOff>
    </xdr:from>
    <xdr:to>
      <xdr:col>12</xdr:col>
      <xdr:colOff>84667</xdr:colOff>
      <xdr:row>19</xdr:row>
      <xdr:rowOff>47626</xdr:rowOff>
    </xdr:to>
    <xdr:sp macro="" textlink="">
      <xdr:nvSpPr>
        <xdr:cNvPr id="2" name="TextBox 1">
          <a:extLst>
            <a:ext uri="{FF2B5EF4-FFF2-40B4-BE49-F238E27FC236}">
              <a16:creationId xmlns:a16="http://schemas.microsoft.com/office/drawing/2014/main" id="{A99F7C1D-B5A1-46E6-86CF-2E9CFA4BED34}"/>
            </a:ext>
          </a:extLst>
        </xdr:cNvPr>
        <xdr:cNvSpPr txBox="1"/>
      </xdr:nvSpPr>
      <xdr:spPr>
        <a:xfrm>
          <a:off x="8478308" y="4495800"/>
          <a:ext cx="3417359" cy="295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rgbClr val="FF0000"/>
              </a:solidFill>
            </a:rPr>
            <a:t>This area is </a:t>
          </a:r>
          <a:r>
            <a:rPr lang="en-US" sz="1400" b="1" u="sng">
              <a:solidFill>
                <a:srgbClr val="FF0000"/>
              </a:solidFill>
            </a:rPr>
            <a:t>Mandatory</a:t>
          </a:r>
          <a:r>
            <a:rPr lang="en-US" sz="1400" b="1" u="none">
              <a:solidFill>
                <a:srgbClr val="FF0000"/>
              </a:solidFill>
            </a:rPr>
            <a:t>.</a:t>
          </a:r>
          <a:r>
            <a:rPr lang="en-US" sz="1400" b="1" u="none" baseline="0">
              <a:solidFill>
                <a:srgbClr val="FF0000"/>
              </a:solidFill>
            </a:rPr>
            <a:t> You must fill it out.</a:t>
          </a:r>
          <a:endParaRPr lang="en-US" sz="1400" b="1">
            <a:solidFill>
              <a:srgbClr val="FF0000"/>
            </a:solidFill>
          </a:endParaRPr>
        </a:p>
      </xdr:txBody>
    </xdr:sp>
    <xdr:clientData/>
  </xdr:twoCellAnchor>
  <xdr:twoCellAnchor>
    <xdr:from>
      <xdr:col>7</xdr:col>
      <xdr:colOff>257175</xdr:colOff>
      <xdr:row>17</xdr:row>
      <xdr:rowOff>164043</xdr:rowOff>
    </xdr:from>
    <xdr:to>
      <xdr:col>16</xdr:col>
      <xdr:colOff>132291</xdr:colOff>
      <xdr:row>19</xdr:row>
      <xdr:rowOff>37043</xdr:rowOff>
    </xdr:to>
    <xdr:sp macro="" textlink="">
      <xdr:nvSpPr>
        <xdr:cNvPr id="3" name="Rectangle 2">
          <a:extLst>
            <a:ext uri="{FF2B5EF4-FFF2-40B4-BE49-F238E27FC236}">
              <a16:creationId xmlns:a16="http://schemas.microsoft.com/office/drawing/2014/main" id="{832E7F6D-401F-4DE4-8AFA-CB637CFF5314}"/>
            </a:ext>
          </a:extLst>
        </xdr:cNvPr>
        <xdr:cNvSpPr/>
      </xdr:nvSpPr>
      <xdr:spPr>
        <a:xfrm>
          <a:off x="8496300" y="4516968"/>
          <a:ext cx="6304491" cy="263525"/>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1913C-B053-490D-8DD0-413E2C9AB98B}">
  <sheetPr>
    <tabColor rgb="FF00B050"/>
    <pageSetUpPr fitToPage="1"/>
  </sheetPr>
  <dimension ref="A1:AV270"/>
  <sheetViews>
    <sheetView showGridLines="0" tabSelected="1" zoomScaleNormal="100" workbookViewId="0"/>
  </sheetViews>
  <sheetFormatPr defaultColWidth="9.140625" defaultRowHeight="15"/>
  <cols>
    <col min="1" max="1" width="63.28515625" style="9" customWidth="1"/>
    <col min="2" max="2" width="8.42578125" style="9" bestFit="1" customWidth="1"/>
    <col min="3" max="3" width="15.28515625" style="9" bestFit="1" customWidth="1"/>
    <col min="4" max="4" width="11.7109375" style="9" customWidth="1"/>
    <col min="5" max="5" width="12.7109375" style="9" customWidth="1"/>
    <col min="6" max="6" width="9.85546875" style="9" customWidth="1"/>
    <col min="7" max="7" width="15.28515625" style="9" customWidth="1"/>
    <col min="8" max="8" width="13.140625" style="9" customWidth="1"/>
    <col min="9" max="9" width="9.7109375" style="9" customWidth="1"/>
    <col min="10" max="10" width="9.28515625" style="9" customWidth="1"/>
    <col min="11" max="11" width="7.5703125" style="9" customWidth="1"/>
    <col min="12" max="12" width="9.85546875" style="9" customWidth="1"/>
    <col min="13" max="14" width="10.7109375" style="9" customWidth="1"/>
    <col min="15" max="15" width="9.140625" style="9" customWidth="1"/>
    <col min="16" max="16" width="8.42578125" style="9" bestFit="1" customWidth="1"/>
    <col min="17" max="17" width="9.140625" style="9"/>
    <col min="18" max="18" width="11.85546875" style="9" customWidth="1"/>
    <col min="19" max="19" width="12.140625" style="9" customWidth="1"/>
    <col min="20" max="22" width="9.140625" style="9"/>
    <col min="23" max="23" width="64.42578125" style="9" customWidth="1"/>
    <col min="24" max="24" width="58.140625" style="9" customWidth="1"/>
    <col min="25" max="26" width="9.140625" style="9"/>
    <col min="27" max="27" width="61.42578125" style="9" bestFit="1" customWidth="1"/>
    <col min="28" max="16384" width="9.140625" style="9"/>
  </cols>
  <sheetData>
    <row r="1" spans="1:26">
      <c r="A1" s="139"/>
      <c r="B1" s="139"/>
      <c r="C1" s="139"/>
      <c r="D1" s="139"/>
      <c r="E1" s="139"/>
      <c r="F1" s="139"/>
      <c r="G1" s="139"/>
      <c r="H1" s="139"/>
      <c r="I1" s="139"/>
      <c r="J1" s="139"/>
      <c r="K1" s="139"/>
      <c r="L1" s="139"/>
      <c r="M1" s="139"/>
      <c r="N1" s="139"/>
      <c r="O1" s="139"/>
      <c r="P1" s="139"/>
      <c r="Q1" s="139"/>
      <c r="R1" s="139"/>
      <c r="S1" s="139"/>
      <c r="T1"/>
      <c r="U1"/>
      <c r="V1"/>
      <c r="W1"/>
      <c r="X1"/>
      <c r="Y1"/>
      <c r="Z1"/>
    </row>
    <row r="2" spans="1:26">
      <c r="A2" s="139"/>
      <c r="B2" s="139"/>
      <c r="C2" s="139"/>
      <c r="D2" s="139"/>
      <c r="E2" s="139"/>
      <c r="F2" s="139"/>
      <c r="G2" s="139"/>
      <c r="H2" s="139"/>
      <c r="I2" s="139"/>
      <c r="J2" s="139"/>
      <c r="K2" s="139"/>
      <c r="L2" s="139"/>
      <c r="M2" s="139"/>
      <c r="N2" s="139"/>
      <c r="O2" s="139"/>
      <c r="P2" s="139"/>
      <c r="Q2" s="139"/>
      <c r="R2" s="139"/>
      <c r="S2" s="139"/>
      <c r="T2"/>
      <c r="U2"/>
      <c r="V2"/>
      <c r="W2"/>
      <c r="X2"/>
      <c r="Y2"/>
      <c r="Z2"/>
    </row>
    <row r="3" spans="1:26" ht="25.5">
      <c r="A3" s="199" t="s">
        <v>684</v>
      </c>
      <c r="B3" s="199"/>
      <c r="C3" s="199"/>
      <c r="D3" s="199"/>
      <c r="E3" s="199"/>
      <c r="F3" s="199"/>
      <c r="G3" s="199"/>
      <c r="H3" s="199"/>
      <c r="I3" s="199"/>
      <c r="J3" s="139"/>
      <c r="K3" s="139"/>
      <c r="L3" s="139"/>
      <c r="M3" s="140"/>
      <c r="N3" s="140"/>
      <c r="O3" s="139"/>
      <c r="P3" s="139"/>
      <c r="Q3" s="139"/>
      <c r="R3" s="139"/>
      <c r="S3" s="139"/>
      <c r="T3"/>
      <c r="U3"/>
      <c r="V3"/>
      <c r="W3"/>
      <c r="X3"/>
      <c r="Y3"/>
      <c r="Z3"/>
    </row>
    <row r="4" spans="1:26" ht="12" customHeight="1">
      <c r="A4" s="200"/>
      <c r="B4" s="200"/>
      <c r="C4" s="200"/>
      <c r="D4" s="200"/>
      <c r="E4" s="200"/>
      <c r="F4" s="200"/>
      <c r="G4" s="200"/>
      <c r="H4" s="200"/>
      <c r="I4" s="200"/>
      <c r="J4" s="200"/>
      <c r="K4" s="141"/>
      <c r="L4" s="141"/>
      <c r="M4" s="140"/>
      <c r="N4" s="140"/>
      <c r="O4" s="139"/>
      <c r="P4" s="139"/>
      <c r="Q4" s="139"/>
      <c r="R4" s="139"/>
      <c r="S4" s="139"/>
      <c r="T4"/>
      <c r="U4"/>
      <c r="V4"/>
      <c r="W4"/>
      <c r="X4"/>
      <c r="Y4"/>
      <c r="Z4"/>
    </row>
    <row r="5" spans="1:26" ht="18" customHeight="1">
      <c r="A5" s="200"/>
      <c r="B5" s="200"/>
      <c r="C5" s="200"/>
      <c r="D5" s="200"/>
      <c r="E5" s="200"/>
      <c r="F5" s="200"/>
      <c r="G5" s="200"/>
      <c r="H5" s="200"/>
      <c r="I5" s="200"/>
      <c r="J5" s="200"/>
      <c r="K5" s="141"/>
      <c r="L5" s="141"/>
      <c r="M5" s="140"/>
      <c r="N5" s="140"/>
      <c r="O5" s="139"/>
      <c r="P5" s="139"/>
      <c r="Q5" s="139"/>
      <c r="R5" s="139"/>
      <c r="S5" s="139"/>
      <c r="T5"/>
      <c r="U5"/>
      <c r="V5"/>
      <c r="W5"/>
      <c r="X5"/>
      <c r="Y5"/>
      <c r="Z5"/>
    </row>
    <row r="6" spans="1:26" ht="16.5" customHeight="1">
      <c r="A6" s="200"/>
      <c r="B6" s="200"/>
      <c r="C6" s="200"/>
      <c r="D6" s="200"/>
      <c r="E6" s="200"/>
      <c r="F6" s="200"/>
      <c r="G6" s="200"/>
      <c r="H6" s="200"/>
      <c r="I6" s="200"/>
      <c r="J6" s="200"/>
      <c r="K6" s="141"/>
      <c r="L6" s="141"/>
      <c r="M6" s="140"/>
      <c r="N6" s="140"/>
      <c r="O6" s="139"/>
      <c r="P6" s="139"/>
      <c r="Q6" s="139"/>
      <c r="R6" s="139"/>
      <c r="S6" s="139"/>
      <c r="T6"/>
      <c r="U6"/>
      <c r="V6"/>
      <c r="W6"/>
      <c r="X6"/>
      <c r="Y6"/>
      <c r="Z6"/>
    </row>
    <row r="7" spans="1:26" ht="116.25" customHeight="1">
      <c r="A7" s="201" t="s">
        <v>488</v>
      </c>
      <c r="B7" s="201"/>
      <c r="C7" s="201"/>
      <c r="D7" s="201"/>
      <c r="E7" s="201"/>
      <c r="F7" s="201"/>
      <c r="G7" s="201"/>
      <c r="H7" s="201"/>
      <c r="I7" s="201"/>
      <c r="J7" s="201"/>
      <c r="K7" s="201"/>
      <c r="L7" s="201"/>
      <c r="M7" s="140"/>
      <c r="N7" s="140"/>
      <c r="O7" s="139"/>
      <c r="P7" s="139"/>
      <c r="Q7" s="139"/>
      <c r="R7" s="139"/>
      <c r="S7" s="139"/>
      <c r="T7"/>
      <c r="U7"/>
      <c r="V7"/>
      <c r="W7"/>
      <c r="X7"/>
      <c r="Y7"/>
      <c r="Z7"/>
    </row>
    <row r="8" spans="1:26">
      <c r="A8"/>
      <c r="B8"/>
      <c r="C8"/>
      <c r="D8"/>
      <c r="E8"/>
      <c r="F8"/>
      <c r="G8"/>
      <c r="H8"/>
      <c r="I8"/>
      <c r="J8"/>
      <c r="K8"/>
      <c r="L8"/>
      <c r="M8"/>
      <c r="N8"/>
      <c r="O8"/>
      <c r="P8"/>
      <c r="Q8"/>
      <c r="R8"/>
      <c r="S8"/>
      <c r="T8"/>
      <c r="U8"/>
      <c r="V8"/>
      <c r="W8"/>
      <c r="X8"/>
      <c r="Y8"/>
      <c r="Z8"/>
    </row>
    <row r="9" spans="1:26" ht="15.75">
      <c r="A9" s="142" t="s">
        <v>489</v>
      </c>
      <c r="B9" s="143"/>
      <c r="C9" s="143"/>
      <c r="D9" s="143"/>
      <c r="E9" s="143"/>
      <c r="F9" s="143"/>
      <c r="G9" s="143"/>
      <c r="H9" s="143"/>
      <c r="I9" s="143"/>
      <c r="J9" s="143"/>
      <c r="K9" s="143"/>
      <c r="L9" s="144" t="s">
        <v>414</v>
      </c>
      <c r="M9" s="144"/>
      <c r="N9" s="139"/>
      <c r="O9" s="139"/>
      <c r="P9" s="139"/>
      <c r="Q9" s="139"/>
      <c r="R9" s="139"/>
      <c r="S9" s="139"/>
      <c r="T9"/>
      <c r="U9"/>
      <c r="V9"/>
      <c r="W9"/>
      <c r="X9"/>
      <c r="Y9"/>
      <c r="Z9"/>
    </row>
    <row r="10" spans="1:26">
      <c r="A10" s="139" t="s">
        <v>264</v>
      </c>
      <c r="B10" s="202"/>
      <c r="C10" s="202"/>
      <c r="D10" s="202"/>
      <c r="E10" s="202"/>
      <c r="F10" s="202"/>
      <c r="G10" s="202"/>
      <c r="H10" s="202"/>
      <c r="I10" s="202"/>
      <c r="J10" s="202"/>
      <c r="K10" s="145"/>
      <c r="L10" s="144" t="s">
        <v>390</v>
      </c>
      <c r="M10" s="144"/>
      <c r="N10" s="140"/>
      <c r="O10" s="140"/>
      <c r="P10" s="140"/>
      <c r="Q10" s="140"/>
      <c r="R10" s="140"/>
      <c r="S10" s="140"/>
      <c r="T10"/>
      <c r="U10"/>
      <c r="V10"/>
      <c r="W10"/>
      <c r="X10"/>
      <c r="Y10"/>
      <c r="Z10"/>
    </row>
    <row r="11" spans="1:26">
      <c r="A11" s="139" t="s">
        <v>262</v>
      </c>
      <c r="B11" s="202"/>
      <c r="C11" s="202"/>
      <c r="D11" s="202"/>
      <c r="E11" s="202"/>
      <c r="F11" s="202"/>
      <c r="G11" s="202"/>
      <c r="H11" s="202"/>
      <c r="I11" s="202"/>
      <c r="J11" s="202"/>
      <c r="K11" s="145"/>
      <c r="L11" s="144" t="s">
        <v>391</v>
      </c>
      <c r="M11" s="144"/>
      <c r="N11" s="140"/>
      <c r="O11" s="140"/>
      <c r="P11" s="140"/>
      <c r="Q11" s="140"/>
      <c r="R11" s="140"/>
      <c r="S11" s="140"/>
      <c r="T11"/>
      <c r="U11"/>
      <c r="V11"/>
      <c r="W11"/>
      <c r="X11"/>
      <c r="Y11"/>
      <c r="Z11"/>
    </row>
    <row r="12" spans="1:26">
      <c r="A12" s="139" t="s">
        <v>263</v>
      </c>
      <c r="B12" s="202"/>
      <c r="C12" s="202"/>
      <c r="D12" s="202"/>
      <c r="E12" s="202"/>
      <c r="F12" s="202"/>
      <c r="G12" s="202"/>
      <c r="H12" s="202"/>
      <c r="I12" s="202"/>
      <c r="J12" s="202"/>
      <c r="K12" s="145"/>
      <c r="L12" s="144" t="s">
        <v>490</v>
      </c>
      <c r="M12" s="144"/>
      <c r="N12" s="140"/>
      <c r="O12" s="140"/>
      <c r="P12" s="140"/>
      <c r="Q12" s="140"/>
      <c r="R12" s="140"/>
      <c r="S12" s="140"/>
      <c r="T12"/>
      <c r="U12"/>
      <c r="V12"/>
      <c r="W12"/>
      <c r="X12"/>
      <c r="Y12"/>
      <c r="Z12"/>
    </row>
    <row r="13" spans="1:26">
      <c r="A13" s="139"/>
      <c r="B13" s="139"/>
      <c r="C13" s="139"/>
      <c r="D13" s="139"/>
      <c r="E13" s="139"/>
      <c r="F13" s="139"/>
      <c r="G13" s="139"/>
      <c r="H13" s="139"/>
      <c r="I13" s="139"/>
      <c r="J13" s="139"/>
      <c r="K13" s="139"/>
      <c r="L13" s="144" t="s">
        <v>491</v>
      </c>
      <c r="M13" s="139"/>
      <c r="N13" s="140"/>
      <c r="O13" s="140"/>
      <c r="P13" s="140"/>
      <c r="Q13" s="140"/>
      <c r="R13" s="140"/>
      <c r="S13" s="140"/>
      <c r="T13"/>
      <c r="U13"/>
      <c r="V13"/>
      <c r="W13"/>
      <c r="X13"/>
      <c r="Y13"/>
      <c r="Z13"/>
    </row>
    <row r="14" spans="1:26">
      <c r="A14" s="146" t="s">
        <v>492</v>
      </c>
      <c r="B14" s="139"/>
      <c r="C14" s="139"/>
      <c r="D14" s="139"/>
      <c r="E14" s="139"/>
      <c r="F14" s="139"/>
      <c r="G14" s="139"/>
      <c r="H14" s="139"/>
      <c r="I14" s="139"/>
      <c r="J14" s="139"/>
      <c r="K14" s="139"/>
      <c r="L14" s="144" t="s">
        <v>493</v>
      </c>
      <c r="M14" s="139"/>
      <c r="N14" s="140"/>
      <c r="O14" s="140"/>
      <c r="P14" s="140"/>
      <c r="Q14" s="140"/>
      <c r="R14" s="140"/>
      <c r="S14" s="140"/>
      <c r="T14"/>
      <c r="U14"/>
      <c r="V14"/>
      <c r="W14"/>
      <c r="X14"/>
      <c r="Y14"/>
      <c r="Z14"/>
    </row>
    <row r="15" spans="1:26">
      <c r="A15" s="139" t="s">
        <v>259</v>
      </c>
      <c r="B15" s="202"/>
      <c r="C15" s="202"/>
      <c r="D15" s="202"/>
      <c r="E15" s="202"/>
      <c r="F15" s="202"/>
      <c r="G15" s="202"/>
      <c r="H15" s="202"/>
      <c r="I15" s="202"/>
      <c r="J15" s="202"/>
      <c r="K15" s="145"/>
      <c r="L15" s="144"/>
      <c r="M15" s="139"/>
      <c r="N15" s="140"/>
      <c r="O15" s="140"/>
      <c r="P15" s="140"/>
      <c r="Q15" s="140"/>
      <c r="R15" s="140"/>
      <c r="S15" s="140"/>
      <c r="T15"/>
      <c r="U15"/>
      <c r="V15"/>
      <c r="W15"/>
      <c r="X15"/>
      <c r="Y15"/>
      <c r="Z15"/>
    </row>
    <row r="16" spans="1:26">
      <c r="A16" s="139" t="s">
        <v>444</v>
      </c>
      <c r="B16" s="202"/>
      <c r="C16" s="202"/>
      <c r="D16" s="202"/>
      <c r="E16" s="202"/>
      <c r="F16" s="202"/>
      <c r="G16" s="202"/>
      <c r="H16" s="202"/>
      <c r="I16" s="202"/>
      <c r="J16" s="202"/>
      <c r="K16" s="145"/>
      <c r="L16" s="144"/>
      <c r="M16" s="139"/>
      <c r="N16" s="140"/>
      <c r="O16" s="140"/>
      <c r="P16" s="140"/>
      <c r="Q16" s="140"/>
      <c r="R16" s="140"/>
      <c r="S16" s="140"/>
      <c r="T16"/>
      <c r="U16"/>
      <c r="V16"/>
      <c r="W16"/>
      <c r="X16"/>
      <c r="Y16"/>
      <c r="Z16"/>
    </row>
    <row r="17" spans="1:48">
      <c r="A17" s="139" t="s">
        <v>265</v>
      </c>
      <c r="B17" s="17"/>
      <c r="C17" s="145"/>
      <c r="D17" s="139"/>
      <c r="E17" s="139"/>
      <c r="F17" s="139"/>
      <c r="G17" s="139"/>
      <c r="H17" s="139"/>
      <c r="I17" s="140"/>
      <c r="J17" s="140"/>
      <c r="K17" s="140"/>
      <c r="L17" s="147"/>
      <c r="M17" s="140"/>
      <c r="N17" s="140"/>
      <c r="O17" s="139"/>
      <c r="P17" s="139"/>
      <c r="Q17" s="139"/>
      <c r="R17" s="139"/>
      <c r="S17" s="139"/>
      <c r="T17"/>
      <c r="U17"/>
      <c r="V17"/>
      <c r="W17"/>
      <c r="X17"/>
      <c r="Y17"/>
      <c r="Z17"/>
    </row>
    <row r="18" spans="1:48">
      <c r="A18" s="139" t="s">
        <v>261</v>
      </c>
      <c r="B18" s="17"/>
      <c r="C18" s="145"/>
      <c r="D18" s="139"/>
      <c r="E18" s="139"/>
      <c r="F18" s="139"/>
      <c r="G18" s="204" t="s">
        <v>494</v>
      </c>
      <c r="H18" s="204"/>
      <c r="I18" s="140"/>
      <c r="J18" s="139"/>
      <c r="K18" s="140"/>
      <c r="L18" s="140"/>
      <c r="M18" s="140"/>
      <c r="N18" s="140"/>
      <c r="O18" s="139"/>
      <c r="P18" s="139"/>
      <c r="Q18" s="139"/>
      <c r="R18" s="139"/>
      <c r="S18" s="139"/>
      <c r="T18"/>
      <c r="U18"/>
      <c r="V18"/>
      <c r="W18"/>
      <c r="X18"/>
      <c r="Y18"/>
      <c r="Z18"/>
    </row>
    <row r="19" spans="1:48" ht="30" customHeight="1">
      <c r="A19" s="148"/>
      <c r="B19" s="139"/>
      <c r="C19" s="139"/>
      <c r="D19" s="149" t="s">
        <v>495</v>
      </c>
      <c r="E19" s="139"/>
      <c r="F19" s="150"/>
      <c r="G19" s="151"/>
      <c r="H19" s="194"/>
      <c r="I19" s="152" t="s">
        <v>349</v>
      </c>
      <c r="J19" s="153" t="str">
        <f>IFERROR(IF(SUM(ISNUMBER(B40),ISNUMBER(C40),ISNUMBER(B41),ISNUMBER(C41),ISNUMBER(C42),ISNUMBER(B42))=6,SUMPRODUCT(B40:B189,C40:C189)/SUM(B40:B189)," ")," ")</f>
        <v xml:space="preserve"> </v>
      </c>
      <c r="K19" s="209" t="str">
        <f>IF(NOT(ISNUMBER(J19)), "Make sure GPA shows a valid number. If not, check if you filled all the cells correctly. (This warning will dissapear if all is ok!)", "")</f>
        <v>Make sure GPA shows a valid number. If not, check if you filled all the cells correctly. (This warning will dissapear if all is ok!)</v>
      </c>
      <c r="L19" s="209"/>
      <c r="M19" s="209"/>
      <c r="N19" s="209"/>
      <c r="O19" s="209"/>
      <c r="P19" s="209"/>
      <c r="Q19" s="209"/>
      <c r="R19" s="155"/>
      <c r="S19" s="139"/>
      <c r="T19"/>
      <c r="U19"/>
      <c r="V19"/>
      <c r="W19"/>
      <c r="X19"/>
      <c r="Y19"/>
      <c r="Z19"/>
    </row>
    <row r="20" spans="1:48">
      <c r="A20" s="156" t="s">
        <v>496</v>
      </c>
      <c r="B20" s="139"/>
      <c r="C20" s="139"/>
      <c r="D20" s="205" t="str">
        <f>IF(H19="Yes", "Student number:","")</f>
        <v/>
      </c>
      <c r="E20" s="205"/>
      <c r="F20" s="206"/>
      <c r="G20" s="206"/>
      <c r="H20" s="139"/>
      <c r="I20" s="139"/>
      <c r="J20" s="139"/>
      <c r="K20" s="139"/>
      <c r="L20" s="139"/>
      <c r="M20" s="139"/>
      <c r="N20" s="139"/>
      <c r="O20" s="139"/>
      <c r="P20" s="139"/>
      <c r="Q20" s="139"/>
      <c r="R20" s="139"/>
      <c r="S20" s="139"/>
      <c r="T20"/>
      <c r="U20"/>
      <c r="V20"/>
      <c r="W20"/>
      <c r="X20"/>
      <c r="Y20"/>
      <c r="Z20"/>
    </row>
    <row r="21" spans="1:48">
      <c r="A21" s="139" t="s">
        <v>497</v>
      </c>
      <c r="B21" s="17"/>
      <c r="C21" s="157" t="s">
        <v>498</v>
      </c>
      <c r="D21" s="139"/>
      <c r="E21" s="139"/>
      <c r="F21" s="139"/>
      <c r="G21" s="139"/>
      <c r="H21" s="139"/>
      <c r="I21" s="139"/>
      <c r="J21" s="139"/>
      <c r="K21" s="154"/>
      <c r="L21" s="139"/>
      <c r="M21" s="139"/>
      <c r="N21" s="139"/>
      <c r="O21" s="139"/>
      <c r="P21" s="139"/>
      <c r="Q21" s="139"/>
      <c r="R21" s="139"/>
      <c r="S21" s="139"/>
      <c r="T21"/>
      <c r="U21"/>
      <c r="V21"/>
      <c r="W21"/>
      <c r="X21"/>
      <c r="Y21"/>
      <c r="Z21"/>
      <c r="AB21"/>
      <c r="AC21"/>
    </row>
    <row r="22" spans="1:48">
      <c r="A22" s="158" t="str">
        <f>IF(B21="Numbers", "What is the minimum grade in your university?","What is the minimum classification in your university?")</f>
        <v>What is the minimum classification in your university?</v>
      </c>
      <c r="B22" s="159"/>
      <c r="C22" s="140" t="str">
        <f>IF(B21="Letters", "Please convert your grades:", IF(OR(B21="Pass/Fail"), "Leave these cells blank", ""))</f>
        <v/>
      </c>
      <c r="D22" s="139"/>
      <c r="E22" s="139"/>
      <c r="F22" s="139"/>
      <c r="G22" s="139"/>
      <c r="H22" s="139"/>
      <c r="I22" s="139"/>
      <c r="J22" s="140"/>
      <c r="K22" s="160" t="s">
        <v>346</v>
      </c>
      <c r="L22" s="139"/>
      <c r="M22" s="139"/>
      <c r="N22" s="139"/>
      <c r="O22" s="139"/>
      <c r="P22" s="139"/>
      <c r="Q22" s="139"/>
      <c r="R22" s="139"/>
      <c r="S22" s="139"/>
      <c r="T22"/>
      <c r="U22"/>
      <c r="V22"/>
      <c r="W22"/>
      <c r="X22"/>
      <c r="Y22"/>
      <c r="Z22"/>
      <c r="AA22"/>
      <c r="AB22"/>
      <c r="AC22"/>
      <c r="AD22"/>
      <c r="AG22" s="77" t="s">
        <v>3</v>
      </c>
      <c r="AM22" s="77" t="s">
        <v>3</v>
      </c>
    </row>
    <row r="23" spans="1:48">
      <c r="A23" s="161" t="str">
        <f>IF(B21="Numbers", "How much do you need to pass a course in your university?","How much do you need to pass a course in your university?")</f>
        <v>How much do you need to pass a course in your university?</v>
      </c>
      <c r="B23" s="159"/>
      <c r="C23" s="140" t="str">
        <f>IF(B21="Letters", "Example: If your grades are from A(min) to E(max), you should type 1 to 5", IF(OR(B21="Pass/Fail"), "Leave these cells blank", ""))</f>
        <v/>
      </c>
      <c r="D23" s="139"/>
      <c r="E23" s="139"/>
      <c r="F23" s="162"/>
      <c r="G23" s="139"/>
      <c r="H23" s="162"/>
      <c r="I23" s="163"/>
      <c r="J23" s="140"/>
      <c r="K23" s="160" t="s">
        <v>347</v>
      </c>
      <c r="L23" s="139"/>
      <c r="M23" s="139"/>
      <c r="N23" s="139"/>
      <c r="O23" s="139"/>
      <c r="P23" s="139"/>
      <c r="Q23" s="139"/>
      <c r="R23" s="139"/>
      <c r="S23" s="139"/>
      <c r="T23"/>
      <c r="U23"/>
      <c r="V23"/>
      <c r="W23"/>
      <c r="X23"/>
      <c r="Y23"/>
      <c r="Z23"/>
      <c r="AA23"/>
      <c r="AB23"/>
      <c r="AC23"/>
      <c r="AD23"/>
      <c r="AG23" s="77" t="s">
        <v>4</v>
      </c>
      <c r="AM23" s="77" t="s">
        <v>4</v>
      </c>
    </row>
    <row r="24" spans="1:48">
      <c r="A24" s="164" t="str">
        <f>IF(B21="Numbers", "What is the best possible grade in your university?","What is the best possible classification in your university?")</f>
        <v>What is the best possible classification in your university?</v>
      </c>
      <c r="B24" s="165"/>
      <c r="C24" s="140" t="str">
        <f>IF(B21="Letters", "", IF(OR(B21="Pass/Fail"), "Leave these cells blank", ""))</f>
        <v/>
      </c>
      <c r="D24" s="140"/>
      <c r="E24" s="140"/>
      <c r="F24" s="140"/>
      <c r="G24" s="140"/>
      <c r="H24" s="140"/>
      <c r="I24" s="140"/>
      <c r="J24" s="140"/>
      <c r="K24" s="140"/>
      <c r="L24" s="140"/>
      <c r="M24" s="140"/>
      <c r="N24" s="140"/>
      <c r="O24" s="140"/>
      <c r="P24" s="140"/>
      <c r="Q24" s="140"/>
      <c r="R24" s="140"/>
      <c r="S24" s="140"/>
      <c r="T24"/>
      <c r="U24"/>
      <c r="V24"/>
      <c r="W24"/>
      <c r="X24"/>
      <c r="Y24"/>
      <c r="Z24"/>
      <c r="AA24"/>
      <c r="AB24"/>
      <c r="AC24"/>
      <c r="AD24"/>
      <c r="AG24" s="77" t="s">
        <v>5</v>
      </c>
      <c r="AM24" s="77" t="s">
        <v>5</v>
      </c>
    </row>
    <row r="25" spans="1:48">
      <c r="A25" s="140"/>
      <c r="B25" s="140"/>
      <c r="C25" s="140"/>
      <c r="D25" s="140"/>
      <c r="E25" s="140"/>
      <c r="F25" s="140"/>
      <c r="G25" s="140"/>
      <c r="H25" s="140"/>
      <c r="I25" s="140"/>
      <c r="J25" s="140"/>
      <c r="K25" s="140"/>
      <c r="L25" s="140"/>
      <c r="M25" s="140"/>
      <c r="N25" s="140"/>
      <c r="O25" s="140"/>
      <c r="P25" s="140"/>
      <c r="Q25" s="140"/>
      <c r="R25" s="140"/>
      <c r="S25" s="140"/>
      <c r="T25"/>
      <c r="U25"/>
      <c r="V25"/>
      <c r="W25"/>
      <c r="X25"/>
      <c r="Y25"/>
      <c r="Z25"/>
      <c r="AA25"/>
      <c r="AB25"/>
      <c r="AC25"/>
      <c r="AD25"/>
      <c r="AG25" s="77" t="s">
        <v>6</v>
      </c>
      <c r="AM25" s="77" t="s">
        <v>6</v>
      </c>
    </row>
    <row r="26" spans="1:48">
      <c r="A26" s="139"/>
      <c r="B26" s="140"/>
      <c r="C26" s="140"/>
      <c r="D26" s="140"/>
      <c r="E26" s="140"/>
      <c r="F26" s="140"/>
      <c r="G26" s="140"/>
      <c r="H26" s="140"/>
      <c r="I26" s="140"/>
      <c r="J26" s="140"/>
      <c r="K26" s="140"/>
      <c r="L26" s="140"/>
      <c r="M26" s="140"/>
      <c r="N26" s="140"/>
      <c r="O26" s="140"/>
      <c r="P26" s="140"/>
      <c r="Q26" s="140"/>
      <c r="R26" s="140"/>
      <c r="S26" s="140"/>
      <c r="T26"/>
      <c r="U26"/>
      <c r="V26"/>
      <c r="W26"/>
      <c r="X26"/>
      <c r="Y26"/>
      <c r="Z26"/>
      <c r="AA26"/>
      <c r="AB26"/>
      <c r="AC26"/>
      <c r="AD26"/>
      <c r="AG26" s="77" t="s">
        <v>7</v>
      </c>
      <c r="AH26" s="198"/>
      <c r="AI26" s="198"/>
      <c r="AJ26" s="198"/>
      <c r="AK26" s="198"/>
      <c r="AL26" s="198"/>
      <c r="AM26" s="77" t="s">
        <v>7</v>
      </c>
      <c r="AN26" s="198"/>
      <c r="AO26" s="198"/>
      <c r="AP26" s="198"/>
      <c r="AQ26" s="198"/>
      <c r="AR26" s="198"/>
      <c r="AS26" s="198"/>
      <c r="AT26" s="198"/>
      <c r="AU26" s="198"/>
      <c r="AV26" s="198"/>
    </row>
    <row r="27" spans="1:48">
      <c r="A27" s="139"/>
      <c r="B27" s="140"/>
      <c r="C27" s="140"/>
      <c r="D27" s="140"/>
      <c r="E27" s="140"/>
      <c r="F27" s="140"/>
      <c r="G27" s="140"/>
      <c r="H27" s="140"/>
      <c r="I27" s="140"/>
      <c r="J27" s="140"/>
      <c r="K27" s="140"/>
      <c r="L27" s="140"/>
      <c r="M27" s="140"/>
      <c r="N27" s="140"/>
      <c r="O27" s="140"/>
      <c r="P27" s="140"/>
      <c r="Q27" s="140"/>
      <c r="R27" s="140"/>
      <c r="S27" s="140"/>
      <c r="T27"/>
      <c r="U27"/>
      <c r="V27"/>
      <c r="W27"/>
      <c r="X27"/>
      <c r="Y27"/>
      <c r="Z27"/>
      <c r="AA27"/>
      <c r="AB27"/>
      <c r="AC27"/>
      <c r="AD27"/>
      <c r="AG27" s="77" t="s">
        <v>8</v>
      </c>
      <c r="AH27" s="198"/>
      <c r="AI27" s="198"/>
      <c r="AJ27" s="198"/>
      <c r="AK27" s="198"/>
      <c r="AL27" s="198"/>
      <c r="AM27" s="77" t="s">
        <v>8</v>
      </c>
      <c r="AN27" s="198"/>
      <c r="AO27" s="198"/>
      <c r="AP27" s="198"/>
      <c r="AQ27" s="198"/>
      <c r="AR27" s="198"/>
      <c r="AS27" s="198"/>
      <c r="AT27" s="198"/>
      <c r="AU27" s="198"/>
      <c r="AV27" s="198"/>
    </row>
    <row r="28" spans="1:48">
      <c r="A28" s="139"/>
      <c r="B28" s="140"/>
      <c r="C28" s="140"/>
      <c r="D28" s="140"/>
      <c r="E28" s="140"/>
      <c r="F28" s="140"/>
      <c r="G28" s="140"/>
      <c r="H28" s="140"/>
      <c r="I28" s="140"/>
      <c r="J28" s="140"/>
      <c r="K28" s="140"/>
      <c r="L28" s="140"/>
      <c r="M28" s="140"/>
      <c r="N28" s="140"/>
      <c r="O28" s="140"/>
      <c r="P28" s="140"/>
      <c r="Q28" s="140"/>
      <c r="R28" s="140"/>
      <c r="S28" s="140"/>
      <c r="T28"/>
      <c r="U28"/>
      <c r="V28"/>
      <c r="W28"/>
      <c r="X28"/>
      <c r="Y28"/>
      <c r="Z28"/>
      <c r="AA28"/>
      <c r="AB28"/>
      <c r="AC28"/>
      <c r="AD28"/>
      <c r="AG28" s="77" t="s">
        <v>9</v>
      </c>
      <c r="AH28" s="198"/>
      <c r="AI28" s="198"/>
      <c r="AJ28" s="198"/>
      <c r="AK28" s="198"/>
      <c r="AL28" s="198"/>
      <c r="AM28" s="77" t="s">
        <v>9</v>
      </c>
      <c r="AN28" s="198"/>
      <c r="AO28" s="198"/>
      <c r="AP28" s="198"/>
      <c r="AQ28" s="198"/>
      <c r="AR28" s="198"/>
      <c r="AS28" s="198"/>
      <c r="AT28" s="198"/>
      <c r="AU28" s="198"/>
      <c r="AV28" s="198"/>
    </row>
    <row r="29" spans="1:48">
      <c r="A29" s="139"/>
      <c r="B29" s="140"/>
      <c r="C29" s="140"/>
      <c r="D29" s="140"/>
      <c r="E29" s="140"/>
      <c r="F29" s="140"/>
      <c r="G29" s="140"/>
      <c r="H29" s="140"/>
      <c r="I29" s="140"/>
      <c r="J29" s="140"/>
      <c r="K29" s="140"/>
      <c r="L29" s="140"/>
      <c r="M29" s="140"/>
      <c r="N29" s="140"/>
      <c r="O29" s="140"/>
      <c r="P29" s="140"/>
      <c r="Q29" s="140"/>
      <c r="R29" s="140"/>
      <c r="S29" s="140"/>
      <c r="T29"/>
      <c r="U29"/>
      <c r="V29"/>
      <c r="W29"/>
      <c r="X29"/>
      <c r="Y29"/>
      <c r="Z29"/>
      <c r="AA29"/>
      <c r="AB29"/>
      <c r="AC29"/>
      <c r="AD29"/>
      <c r="AG29" s="77" t="s">
        <v>10</v>
      </c>
      <c r="AH29" s="198"/>
      <c r="AI29" s="198"/>
      <c r="AJ29" s="198"/>
      <c r="AK29" s="198"/>
      <c r="AL29" s="198"/>
      <c r="AM29" s="77" t="s">
        <v>10</v>
      </c>
      <c r="AN29" s="198"/>
      <c r="AO29" s="198"/>
      <c r="AP29" s="198"/>
      <c r="AQ29" s="198"/>
      <c r="AR29" s="198"/>
      <c r="AS29" s="198"/>
      <c r="AT29" s="198"/>
      <c r="AU29" s="198"/>
      <c r="AV29" s="198"/>
    </row>
    <row r="30" spans="1:48">
      <c r="A30" s="139"/>
      <c r="B30" s="140"/>
      <c r="C30" s="140"/>
      <c r="D30" s="140"/>
      <c r="E30" s="140"/>
      <c r="F30" s="140"/>
      <c r="G30" s="140"/>
      <c r="H30" s="140"/>
      <c r="I30" s="140"/>
      <c r="J30" s="140"/>
      <c r="K30" s="140"/>
      <c r="L30" s="140"/>
      <c r="M30" s="140"/>
      <c r="N30" s="140"/>
      <c r="O30" s="140"/>
      <c r="P30" s="140"/>
      <c r="Q30" s="140"/>
      <c r="R30" s="140"/>
      <c r="S30" s="140"/>
      <c r="T30"/>
      <c r="U30"/>
      <c r="V30"/>
      <c r="W30"/>
      <c r="X30"/>
      <c r="Y30"/>
      <c r="Z30"/>
      <c r="AA30"/>
      <c r="AB30"/>
      <c r="AC30"/>
      <c r="AD30"/>
      <c r="AG30" s="77" t="s">
        <v>11</v>
      </c>
      <c r="AH30" s="198"/>
      <c r="AI30" s="198"/>
      <c r="AJ30" s="198"/>
      <c r="AK30" s="198"/>
      <c r="AL30" s="198"/>
      <c r="AM30" s="77" t="s">
        <v>11</v>
      </c>
      <c r="AN30" s="198"/>
      <c r="AO30" s="198"/>
      <c r="AP30" s="198"/>
      <c r="AQ30" s="198"/>
      <c r="AR30" s="198"/>
      <c r="AS30" s="198"/>
      <c r="AT30" s="198"/>
      <c r="AU30" s="198"/>
      <c r="AV30" s="198"/>
    </row>
    <row r="31" spans="1:48" ht="15.75">
      <c r="A31" s="166" t="s">
        <v>499</v>
      </c>
      <c r="B31" s="140"/>
      <c r="C31" s="140"/>
      <c r="D31" s="140"/>
      <c r="E31" s="140"/>
      <c r="F31" s="140"/>
      <c r="G31" s="140"/>
      <c r="H31" s="140"/>
      <c r="I31" s="140"/>
      <c r="J31" s="140"/>
      <c r="K31" s="140"/>
      <c r="L31" s="140"/>
      <c r="M31" s="140"/>
      <c r="N31" s="140"/>
      <c r="O31" s="140"/>
      <c r="P31" s="140"/>
      <c r="Q31" s="140"/>
      <c r="R31" s="140"/>
      <c r="S31" s="140"/>
      <c r="T31"/>
      <c r="U31"/>
      <c r="V31"/>
      <c r="W31"/>
      <c r="X31"/>
      <c r="Y31"/>
      <c r="Z31"/>
      <c r="AA31"/>
      <c r="AB31"/>
      <c r="AC31"/>
      <c r="AD31"/>
      <c r="AG31" s="77" t="s">
        <v>12</v>
      </c>
      <c r="AH31" s="198"/>
      <c r="AI31" s="198"/>
      <c r="AJ31" s="198"/>
      <c r="AK31" s="198"/>
      <c r="AL31" s="198"/>
      <c r="AM31" s="77" t="s">
        <v>12</v>
      </c>
      <c r="AN31" s="198"/>
      <c r="AO31" s="198"/>
      <c r="AP31" s="198"/>
      <c r="AQ31" s="198"/>
      <c r="AR31" s="198"/>
      <c r="AS31" s="198"/>
      <c r="AT31" s="198"/>
      <c r="AU31" s="198"/>
      <c r="AV31" s="198"/>
    </row>
    <row r="32" spans="1:48">
      <c r="A32" s="139"/>
      <c r="B32" s="140"/>
      <c r="C32" s="140"/>
      <c r="D32" s="140"/>
      <c r="E32" s="140"/>
      <c r="F32" s="140"/>
      <c r="G32" s="140"/>
      <c r="H32" s="140"/>
      <c r="I32" s="140"/>
      <c r="J32" s="140"/>
      <c r="K32" s="140"/>
      <c r="L32" s="140"/>
      <c r="M32" s="140"/>
      <c r="N32" s="140"/>
      <c r="O32" s="140"/>
      <c r="P32" s="140"/>
      <c r="Q32" s="140"/>
      <c r="R32" s="140"/>
      <c r="S32" s="140"/>
      <c r="T32"/>
      <c r="U32"/>
      <c r="V32"/>
      <c r="W32"/>
      <c r="X32"/>
      <c r="Y32"/>
      <c r="Z32"/>
      <c r="AA32"/>
      <c r="AB32"/>
      <c r="AC32"/>
      <c r="AD32"/>
      <c r="AG32" s="77" t="s">
        <v>13</v>
      </c>
      <c r="AH32" s="198"/>
      <c r="AI32" s="198"/>
      <c r="AJ32" s="198"/>
      <c r="AK32" s="198"/>
      <c r="AL32" s="198"/>
      <c r="AM32" s="77" t="s">
        <v>13</v>
      </c>
      <c r="AN32" s="198"/>
      <c r="AO32" s="198"/>
      <c r="AP32" s="198"/>
      <c r="AQ32" s="198"/>
      <c r="AR32" s="198"/>
      <c r="AS32" s="198"/>
      <c r="AT32" s="198"/>
      <c r="AU32" s="198"/>
      <c r="AV32" s="198"/>
    </row>
    <row r="33" spans="1:48">
      <c r="A33" s="167"/>
      <c r="B33" s="140"/>
      <c r="C33" s="140"/>
      <c r="D33" s="140"/>
      <c r="E33" s="140"/>
      <c r="F33" s="140"/>
      <c r="G33" s="140"/>
      <c r="H33" s="140"/>
      <c r="I33" s="140"/>
      <c r="J33" s="140"/>
      <c r="K33" s="140"/>
      <c r="L33" s="140"/>
      <c r="M33" s="140"/>
      <c r="N33" s="140"/>
      <c r="O33" s="140"/>
      <c r="P33" s="140"/>
      <c r="Q33" s="140"/>
      <c r="R33" s="140"/>
      <c r="S33" s="140"/>
      <c r="T33"/>
      <c r="U33"/>
      <c r="V33"/>
      <c r="W33"/>
      <c r="X33"/>
      <c r="Y33"/>
      <c r="Z33"/>
      <c r="AA33"/>
      <c r="AB33"/>
      <c r="AC33"/>
      <c r="AD33"/>
      <c r="AG33" s="77" t="s">
        <v>14</v>
      </c>
      <c r="AH33" s="198"/>
      <c r="AI33" s="198"/>
      <c r="AJ33" s="198"/>
      <c r="AK33" s="198"/>
      <c r="AL33" s="198"/>
      <c r="AM33" s="77" t="s">
        <v>14</v>
      </c>
      <c r="AN33" s="198"/>
      <c r="AO33" s="198"/>
      <c r="AP33" s="198"/>
      <c r="AQ33" s="198"/>
      <c r="AR33" s="198"/>
      <c r="AS33" s="198"/>
      <c r="AT33" s="198"/>
      <c r="AU33" s="198"/>
      <c r="AV33" s="198"/>
    </row>
    <row r="34" spans="1:48">
      <c r="A34" s="139"/>
      <c r="B34" s="140"/>
      <c r="C34" s="140"/>
      <c r="D34" s="140"/>
      <c r="E34" s="140"/>
      <c r="F34" s="140"/>
      <c r="G34" s="140"/>
      <c r="H34" s="140"/>
      <c r="I34" s="140"/>
      <c r="J34" s="140"/>
      <c r="K34" s="140"/>
      <c r="L34" s="140"/>
      <c r="M34" s="140"/>
      <c r="N34" s="140"/>
      <c r="O34" s="140"/>
      <c r="P34" s="140"/>
      <c r="Q34" s="140"/>
      <c r="R34" s="140"/>
      <c r="S34" s="140"/>
      <c r="T34"/>
      <c r="U34"/>
      <c r="V34"/>
      <c r="W34"/>
      <c r="X34"/>
      <c r="Y34"/>
      <c r="Z34"/>
      <c r="AA34"/>
      <c r="AB34"/>
      <c r="AC34"/>
      <c r="AD34"/>
      <c r="AG34" s="77" t="s">
        <v>15</v>
      </c>
      <c r="AH34" s="198"/>
      <c r="AI34" s="198"/>
      <c r="AJ34" s="198"/>
      <c r="AK34" s="198"/>
      <c r="AL34" s="198"/>
      <c r="AM34" s="77" t="s">
        <v>15</v>
      </c>
      <c r="AN34" s="198"/>
      <c r="AO34" s="198"/>
      <c r="AP34" s="198"/>
      <c r="AQ34" s="198"/>
      <c r="AR34" s="198"/>
      <c r="AS34" s="198"/>
      <c r="AT34" s="198"/>
      <c r="AU34" s="198"/>
      <c r="AV34" s="198"/>
    </row>
    <row r="35" spans="1:48">
      <c r="A35" s="139"/>
      <c r="B35" s="140"/>
      <c r="C35" s="140"/>
      <c r="D35" s="140"/>
      <c r="E35" s="140"/>
      <c r="F35" s="140"/>
      <c r="G35" s="140"/>
      <c r="H35" s="140"/>
      <c r="I35" s="140"/>
      <c r="J35" s="140"/>
      <c r="K35" s="140"/>
      <c r="L35" s="140"/>
      <c r="M35" s="140"/>
      <c r="N35" s="140"/>
      <c r="O35" s="140"/>
      <c r="P35" s="140"/>
      <c r="Q35" s="140"/>
      <c r="R35" s="140"/>
      <c r="S35" s="140"/>
      <c r="T35"/>
      <c r="U35"/>
      <c r="V35"/>
      <c r="W35"/>
      <c r="X35"/>
      <c r="Y35"/>
      <c r="Z35"/>
      <c r="AA35"/>
      <c r="AB35"/>
      <c r="AC35"/>
      <c r="AD35"/>
      <c r="AG35" s="77" t="s">
        <v>16</v>
      </c>
      <c r="AH35" s="198"/>
      <c r="AI35" s="198"/>
      <c r="AJ35" s="198"/>
      <c r="AK35" s="198"/>
      <c r="AL35" s="198"/>
      <c r="AM35" s="77" t="s">
        <v>16</v>
      </c>
      <c r="AN35" s="198"/>
      <c r="AO35" s="198"/>
      <c r="AP35" s="198"/>
      <c r="AQ35" s="198"/>
      <c r="AR35" s="198"/>
      <c r="AS35" s="198"/>
      <c r="AT35" s="198"/>
      <c r="AU35" s="198"/>
      <c r="AV35" s="198"/>
    </row>
    <row r="36" spans="1:48">
      <c r="A36" s="168" t="s">
        <v>500</v>
      </c>
      <c r="B36" s="139"/>
      <c r="C36" s="145"/>
      <c r="D36" s="139"/>
      <c r="E36" s="139"/>
      <c r="F36" s="162"/>
      <c r="G36" s="162"/>
      <c r="H36" s="169"/>
      <c r="I36" s="139"/>
      <c r="J36" s="140"/>
      <c r="K36" s="139"/>
      <c r="L36" s="139"/>
      <c r="M36" s="139"/>
      <c r="N36" s="139"/>
      <c r="O36" s="139"/>
      <c r="P36" s="139"/>
      <c r="Q36" s="139"/>
      <c r="R36" s="139"/>
      <c r="S36" s="139"/>
      <c r="T36"/>
      <c r="U36"/>
      <c r="V36"/>
      <c r="W36"/>
      <c r="X36"/>
      <c r="Y36"/>
      <c r="Z36"/>
      <c r="AA36"/>
      <c r="AB36"/>
      <c r="AC36"/>
      <c r="AD36"/>
      <c r="AG36" s="77" t="s">
        <v>17</v>
      </c>
      <c r="AH36" s="198"/>
      <c r="AI36" s="198"/>
      <c r="AJ36" s="198"/>
      <c r="AK36" s="198"/>
      <c r="AL36" s="198"/>
      <c r="AM36" s="77" t="s">
        <v>17</v>
      </c>
      <c r="AN36" s="198"/>
      <c r="AO36" s="198"/>
      <c r="AP36" s="198"/>
      <c r="AQ36" s="198"/>
      <c r="AR36" s="198"/>
      <c r="AS36" s="198"/>
      <c r="AT36" s="198"/>
      <c r="AU36" s="198"/>
      <c r="AV36" s="198"/>
    </row>
    <row r="37" spans="1:48" ht="248.25" customHeight="1">
      <c r="A37" s="193" t="s">
        <v>501</v>
      </c>
      <c r="B37" s="170" t="s">
        <v>486</v>
      </c>
      <c r="C37" s="170" t="s">
        <v>487</v>
      </c>
      <c r="D37" s="171" t="s">
        <v>360</v>
      </c>
      <c r="E37" s="171" t="s">
        <v>361</v>
      </c>
      <c r="F37" s="171" t="s">
        <v>362</v>
      </c>
      <c r="G37" s="171" t="s">
        <v>364</v>
      </c>
      <c r="H37" s="171" t="s">
        <v>365</v>
      </c>
      <c r="I37" s="171" t="s">
        <v>366</v>
      </c>
      <c r="J37" s="171" t="s">
        <v>367</v>
      </c>
      <c r="K37" s="171" t="s">
        <v>369</v>
      </c>
      <c r="L37" s="171" t="s">
        <v>370</v>
      </c>
      <c r="M37" s="171" t="s">
        <v>371</v>
      </c>
      <c r="N37" s="171" t="s">
        <v>373</v>
      </c>
      <c r="O37" s="171" t="s">
        <v>374</v>
      </c>
      <c r="P37" s="171" t="s">
        <v>375</v>
      </c>
      <c r="Q37" s="171" t="s">
        <v>376</v>
      </c>
      <c r="R37" s="171" t="s">
        <v>378</v>
      </c>
      <c r="S37" s="171" t="s">
        <v>379</v>
      </c>
      <c r="T37" s="171" t="s">
        <v>380</v>
      </c>
      <c r="U37" s="171" t="s">
        <v>381</v>
      </c>
      <c r="V37" s="192" t="s">
        <v>415</v>
      </c>
      <c r="W37"/>
      <c r="X37"/>
      <c r="Y37"/>
      <c r="Z37"/>
      <c r="AA37"/>
      <c r="AB37"/>
      <c r="AC37"/>
      <c r="AD37"/>
      <c r="AG37" s="77" t="s">
        <v>18</v>
      </c>
      <c r="AH37" s="198"/>
      <c r="AI37" s="198"/>
      <c r="AJ37" s="198"/>
      <c r="AK37" s="198"/>
      <c r="AL37" s="198"/>
      <c r="AM37" s="77" t="s">
        <v>18</v>
      </c>
      <c r="AN37" s="198"/>
      <c r="AO37" s="198"/>
      <c r="AP37" s="198"/>
      <c r="AQ37" s="198"/>
      <c r="AR37" s="198"/>
      <c r="AS37" s="198"/>
      <c r="AT37" s="198"/>
      <c r="AU37" s="198"/>
      <c r="AV37" s="198"/>
    </row>
    <row r="38" spans="1:48">
      <c r="A38" s="169" t="s">
        <v>451</v>
      </c>
      <c r="B38" s="172">
        <f>SUM(B40:B189,B191:B240)</f>
        <v>0</v>
      </c>
      <c r="C38" s="139"/>
      <c r="D38" s="173">
        <f t="shared" ref="D38:I38" si="0">IFERROR(SUMPRODUCT($B$40:$B$240,D$40:D$240)/100,"")</f>
        <v>0</v>
      </c>
      <c r="E38" s="173">
        <f t="shared" si="0"/>
        <v>0</v>
      </c>
      <c r="F38" s="174">
        <f t="shared" si="0"/>
        <v>0</v>
      </c>
      <c r="G38" s="173">
        <f t="shared" si="0"/>
        <v>0</v>
      </c>
      <c r="H38" s="173">
        <f t="shared" si="0"/>
        <v>0</v>
      </c>
      <c r="I38" s="173">
        <f t="shared" si="0"/>
        <v>0</v>
      </c>
      <c r="J38" s="173">
        <f t="shared" ref="J38:T38" si="1">IFERROR(SUMPRODUCT($B$40:$B$240,J$40:J$240)/100,"")</f>
        <v>0</v>
      </c>
      <c r="K38" s="173">
        <f t="shared" si="1"/>
        <v>0</v>
      </c>
      <c r="L38" s="173">
        <f t="shared" si="1"/>
        <v>0</v>
      </c>
      <c r="M38" s="173">
        <f t="shared" si="1"/>
        <v>0</v>
      </c>
      <c r="N38" s="173">
        <f t="shared" si="1"/>
        <v>0</v>
      </c>
      <c r="O38" s="173">
        <f t="shared" si="1"/>
        <v>0</v>
      </c>
      <c r="P38" s="173">
        <f t="shared" si="1"/>
        <v>0</v>
      </c>
      <c r="Q38" s="173">
        <f t="shared" si="1"/>
        <v>0</v>
      </c>
      <c r="R38" s="173">
        <f t="shared" si="1"/>
        <v>0</v>
      </c>
      <c r="S38" s="173">
        <f t="shared" si="1"/>
        <v>0</v>
      </c>
      <c r="T38" s="173">
        <f t="shared" si="1"/>
        <v>0</v>
      </c>
      <c r="U38" s="173">
        <f>IFERROR(SUMPRODUCT($B$40:$B$240,U$40:U$240)/100,"")</f>
        <v>0</v>
      </c>
      <c r="V38" s="173" t="str">
        <f>IFERROR((B38-SUM(D38:U38))/B38,"")</f>
        <v/>
      </c>
      <c r="W38" s="175" t="s">
        <v>502</v>
      </c>
      <c r="X38" s="194"/>
      <c r="Y38" s="139"/>
      <c r="Z38" s="140"/>
      <c r="AA38" s="140"/>
      <c r="AB38" s="140"/>
      <c r="AC38" s="140"/>
      <c r="AD38" s="140"/>
      <c r="AE38" s="140"/>
      <c r="AG38" s="77" t="s">
        <v>19</v>
      </c>
      <c r="AH38" s="198"/>
      <c r="AI38" s="198"/>
      <c r="AJ38" s="198"/>
      <c r="AM38" s="77" t="s">
        <v>19</v>
      </c>
    </row>
    <row r="39" spans="1:48" ht="27">
      <c r="A39" s="176" t="s">
        <v>452</v>
      </c>
      <c r="B39" s="139"/>
      <c r="C39" s="177">
        <f>IFERROR(AVERAGE(C40:C189),)</f>
        <v>0</v>
      </c>
      <c r="D39" s="178">
        <f>IFERROR(SUMPRODUCT($B$40:$B$189,$C$40:$C$189,D40:D189)/SUMPRODUCT($B$40:$B$189,D40:D189),0)</f>
        <v>0</v>
      </c>
      <c r="E39" s="179">
        <f>IFERROR(SUMPRODUCT($B$40:$B$189,$C$40:$C$189,E40:E189)/SUMPRODUCT($B$40:$B$189,E40:E189),)</f>
        <v>0</v>
      </c>
      <c r="F39" s="179">
        <f>IFERROR(SUMPRODUCT($B$40:$B$189,$C$40:$C$189,F40:F189)/SUMPRODUCT($B$40:$B$189,F40:F189),)</f>
        <v>0</v>
      </c>
      <c r="G39" s="179">
        <f>IFERROR(SUMPRODUCT($B$40:$B$189,$C$40:$C$189,G40:G189)/SUMPRODUCT($B$40:$B$189,G40:G189),)</f>
        <v>0</v>
      </c>
      <c r="H39" s="179">
        <f>IFERROR(SUMPRODUCT($B$40:$B$189,$C$40:$C$189,H40:H189)/SUMPRODUCT($B$40:$B$189,H40:H189),)</f>
        <v>0</v>
      </c>
      <c r="I39" s="179">
        <f>IFERROR(SUMPRODUCT($B$40:$B$189,$C$40:$C$189,I40:I189)/SUMPRODUCT($B$40:$B$189,I40:I189),)</f>
        <v>0</v>
      </c>
      <c r="J39" s="179">
        <f t="shared" ref="J39:U39" si="2">IFERROR(SUMPRODUCT($B$40:$B$189,$C$40:$C$189,J40:J189)/SUMPRODUCT($B$40:$B$189,J40:J189),)</f>
        <v>0</v>
      </c>
      <c r="K39" s="179">
        <f t="shared" si="2"/>
        <v>0</v>
      </c>
      <c r="L39" s="179">
        <f t="shared" si="2"/>
        <v>0</v>
      </c>
      <c r="M39" s="179">
        <f t="shared" si="2"/>
        <v>0</v>
      </c>
      <c r="N39" s="179">
        <f t="shared" si="2"/>
        <v>0</v>
      </c>
      <c r="O39" s="179">
        <f t="shared" si="2"/>
        <v>0</v>
      </c>
      <c r="P39" s="179">
        <f t="shared" si="2"/>
        <v>0</v>
      </c>
      <c r="Q39" s="179">
        <f t="shared" si="2"/>
        <v>0</v>
      </c>
      <c r="R39" s="179">
        <f t="shared" si="2"/>
        <v>0</v>
      </c>
      <c r="S39" s="179">
        <f t="shared" si="2"/>
        <v>0</v>
      </c>
      <c r="T39" s="179">
        <f t="shared" si="2"/>
        <v>0</v>
      </c>
      <c r="U39" s="179">
        <f t="shared" si="2"/>
        <v>0</v>
      </c>
      <c r="V39" s="179">
        <f>IFERROR(SUMPRODUCT($B$40:$B$189,$C$40:$C$189,V40:V189)/SUMPRODUCT($B$40:$B$189,V40:V189),0)</f>
        <v>0</v>
      </c>
      <c r="W39" s="180" t="s">
        <v>503</v>
      </c>
      <c r="X39" s="181" t="s">
        <v>420</v>
      </c>
      <c r="Y39" s="181"/>
      <c r="Z39" s="140"/>
      <c r="AA39" s="182" t="s">
        <v>440</v>
      </c>
      <c r="AB39" s="162" t="s">
        <v>407</v>
      </c>
      <c r="AC39" s="208" t="s">
        <v>408</v>
      </c>
      <c r="AD39" s="208"/>
      <c r="AE39" s="208"/>
      <c r="AG39" s="77" t="s">
        <v>20</v>
      </c>
      <c r="AH39" s="198"/>
      <c r="AI39" s="198"/>
      <c r="AJ39" s="198"/>
      <c r="AM39" s="77" t="s">
        <v>20</v>
      </c>
    </row>
    <row r="40" spans="1:48">
      <c r="A40" s="17" t="s">
        <v>504</v>
      </c>
      <c r="B40" s="129"/>
      <c r="C40" s="129"/>
      <c r="D40" s="195"/>
      <c r="E40" s="195"/>
      <c r="F40" s="195"/>
      <c r="G40" s="195"/>
      <c r="H40" s="195"/>
      <c r="I40" s="195"/>
      <c r="J40" s="195"/>
      <c r="K40" s="195"/>
      <c r="L40" s="195"/>
      <c r="M40" s="195"/>
      <c r="N40" s="195"/>
      <c r="O40" s="195"/>
      <c r="P40" s="195"/>
      <c r="Q40" s="195"/>
      <c r="R40" s="195"/>
      <c r="S40" s="195"/>
      <c r="T40" s="195"/>
      <c r="U40" s="195"/>
      <c r="V40" s="183" t="str">
        <f>IF(ISBLANK(B40)," ",100-SUM(D40:U40))</f>
        <v xml:space="preserve"> </v>
      </c>
      <c r="W40" s="184"/>
      <c r="X40" s="184"/>
      <c r="Y40" s="185"/>
      <c r="Z40" s="140"/>
      <c r="AA40" s="17" t="s">
        <v>258</v>
      </c>
      <c r="AB40" s="17"/>
      <c r="AC40" s="207"/>
      <c r="AD40" s="207"/>
      <c r="AE40" s="207"/>
      <c r="AG40" s="77" t="s">
        <v>21</v>
      </c>
      <c r="AH40" s="198"/>
      <c r="AI40" s="198"/>
      <c r="AJ40" s="198"/>
      <c r="AM40" s="77" t="s">
        <v>21</v>
      </c>
    </row>
    <row r="41" spans="1:48">
      <c r="A41" s="17" t="s">
        <v>505</v>
      </c>
      <c r="B41" s="129"/>
      <c r="C41" s="129"/>
      <c r="D41" s="195"/>
      <c r="E41" s="195"/>
      <c r="F41" s="195"/>
      <c r="G41" s="195"/>
      <c r="H41" s="195"/>
      <c r="I41" s="195"/>
      <c r="J41" s="195"/>
      <c r="K41" s="195"/>
      <c r="L41" s="195"/>
      <c r="M41" s="195"/>
      <c r="N41" s="195"/>
      <c r="O41" s="195"/>
      <c r="P41" s="195"/>
      <c r="Q41" s="195"/>
      <c r="R41" s="195"/>
      <c r="S41" s="195"/>
      <c r="T41" s="195"/>
      <c r="U41" s="195"/>
      <c r="V41" s="183" t="str">
        <f t="shared" ref="V41:V104" si="3">IF(ISBLANK(B41)," ",100-SUM(D41:U41))</f>
        <v xml:space="preserve"> </v>
      </c>
      <c r="W41" s="186"/>
      <c r="X41" s="184"/>
      <c r="Y41" s="185"/>
      <c r="Z41" s="140"/>
      <c r="AA41" s="17" t="s">
        <v>266</v>
      </c>
      <c r="AB41" s="17"/>
      <c r="AC41" s="203"/>
      <c r="AD41" s="203"/>
      <c r="AE41" s="203"/>
      <c r="AG41" s="77" t="s">
        <v>22</v>
      </c>
      <c r="AH41" s="198"/>
      <c r="AI41" s="198"/>
      <c r="AJ41" s="198"/>
      <c r="AM41" s="77" t="s">
        <v>22</v>
      </c>
    </row>
    <row r="42" spans="1:48">
      <c r="A42" s="17" t="s">
        <v>506</v>
      </c>
      <c r="B42" s="129"/>
      <c r="C42" s="129"/>
      <c r="D42" s="195"/>
      <c r="E42" s="195"/>
      <c r="F42" s="195"/>
      <c r="G42" s="195"/>
      <c r="H42" s="195"/>
      <c r="I42" s="195"/>
      <c r="J42" s="195"/>
      <c r="K42" s="195"/>
      <c r="L42" s="195"/>
      <c r="M42" s="195"/>
      <c r="N42" s="195"/>
      <c r="O42" s="195"/>
      <c r="P42" s="195"/>
      <c r="Q42" s="195"/>
      <c r="R42" s="195"/>
      <c r="S42" s="195"/>
      <c r="T42" s="195"/>
      <c r="U42" s="195"/>
      <c r="V42" s="183" t="str">
        <f t="shared" si="3"/>
        <v xml:space="preserve"> </v>
      </c>
      <c r="W42" s="184"/>
      <c r="X42" s="184"/>
      <c r="Y42" s="185"/>
      <c r="Z42" s="140"/>
      <c r="AA42" s="17" t="s">
        <v>267</v>
      </c>
      <c r="AB42" s="17"/>
      <c r="AC42" s="203"/>
      <c r="AD42" s="203"/>
      <c r="AE42" s="203"/>
      <c r="AG42" s="77" t="s">
        <v>23</v>
      </c>
      <c r="AH42" s="198"/>
      <c r="AI42" s="198"/>
      <c r="AJ42" s="198"/>
      <c r="AM42" s="77" t="s">
        <v>23</v>
      </c>
    </row>
    <row r="43" spans="1:48">
      <c r="A43" s="17" t="s">
        <v>507</v>
      </c>
      <c r="B43" s="129"/>
      <c r="C43" s="129"/>
      <c r="D43" s="195"/>
      <c r="E43" s="195"/>
      <c r="F43" s="195"/>
      <c r="G43" s="195"/>
      <c r="H43" s="195"/>
      <c r="I43" s="195"/>
      <c r="J43" s="195"/>
      <c r="K43" s="195"/>
      <c r="L43" s="195"/>
      <c r="M43" s="195"/>
      <c r="N43" s="195"/>
      <c r="O43" s="195"/>
      <c r="P43" s="195"/>
      <c r="Q43" s="195"/>
      <c r="R43" s="195"/>
      <c r="S43" s="195"/>
      <c r="T43" s="195"/>
      <c r="U43" s="195"/>
      <c r="V43" s="183" t="str">
        <f t="shared" si="3"/>
        <v xml:space="preserve"> </v>
      </c>
      <c r="W43" s="184"/>
      <c r="X43" s="184"/>
      <c r="Y43" s="185"/>
      <c r="Z43" s="140"/>
      <c r="AA43" s="17" t="s">
        <v>268</v>
      </c>
      <c r="AB43" s="17"/>
      <c r="AC43" s="187"/>
      <c r="AD43" s="187"/>
      <c r="AE43" s="187"/>
      <c r="AG43" s="77" t="s">
        <v>24</v>
      </c>
      <c r="AH43" s="198"/>
      <c r="AI43" s="198"/>
      <c r="AJ43" s="198"/>
      <c r="AM43" s="77" t="s">
        <v>24</v>
      </c>
    </row>
    <row r="44" spans="1:48">
      <c r="A44" s="17" t="s">
        <v>508</v>
      </c>
      <c r="B44" s="129"/>
      <c r="C44" s="129"/>
      <c r="D44" s="195"/>
      <c r="E44" s="195"/>
      <c r="F44" s="195"/>
      <c r="G44" s="195"/>
      <c r="H44" s="195"/>
      <c r="I44" s="195"/>
      <c r="J44" s="195"/>
      <c r="K44" s="195"/>
      <c r="L44" s="195"/>
      <c r="M44" s="195"/>
      <c r="N44" s="195"/>
      <c r="O44" s="195"/>
      <c r="P44" s="195"/>
      <c r="Q44" s="195"/>
      <c r="R44" s="195"/>
      <c r="S44" s="195"/>
      <c r="T44" s="195"/>
      <c r="U44" s="195"/>
      <c r="V44" s="183" t="str">
        <f t="shared" si="3"/>
        <v xml:space="preserve"> </v>
      </c>
      <c r="W44" s="184"/>
      <c r="X44" s="184"/>
      <c r="Y44" s="185"/>
      <c r="Z44" s="140"/>
      <c r="AA44" s="17" t="s">
        <v>269</v>
      </c>
      <c r="AB44" s="17"/>
      <c r="AC44" s="187"/>
      <c r="AD44" s="187"/>
      <c r="AE44" s="187"/>
      <c r="AG44" s="77" t="s">
        <v>25</v>
      </c>
      <c r="AH44" s="198"/>
      <c r="AI44" s="198"/>
      <c r="AJ44" s="198"/>
      <c r="AM44" s="77" t="s">
        <v>25</v>
      </c>
    </row>
    <row r="45" spans="1:48">
      <c r="A45" s="17" t="s">
        <v>509</v>
      </c>
      <c r="B45" s="129"/>
      <c r="C45" s="129"/>
      <c r="D45" s="195"/>
      <c r="E45" s="195"/>
      <c r="F45" s="195"/>
      <c r="G45" s="195"/>
      <c r="H45" s="195"/>
      <c r="I45" s="195"/>
      <c r="J45" s="195"/>
      <c r="K45" s="195"/>
      <c r="L45" s="195"/>
      <c r="M45" s="195"/>
      <c r="N45" s="195"/>
      <c r="O45" s="195"/>
      <c r="P45" s="195"/>
      <c r="Q45" s="195"/>
      <c r="R45" s="195"/>
      <c r="S45" s="195"/>
      <c r="T45" s="195"/>
      <c r="U45" s="195"/>
      <c r="V45" s="183" t="str">
        <f t="shared" si="3"/>
        <v xml:space="preserve"> </v>
      </c>
      <c r="W45" s="184"/>
      <c r="X45" s="184"/>
      <c r="Y45" s="185"/>
      <c r="Z45" s="140"/>
      <c r="AA45" s="17" t="s">
        <v>270</v>
      </c>
      <c r="AB45" s="17"/>
      <c r="AC45" s="187"/>
      <c r="AD45" s="187"/>
      <c r="AE45" s="187"/>
      <c r="AG45" s="77" t="s">
        <v>26</v>
      </c>
      <c r="AH45" s="198"/>
      <c r="AI45" s="198"/>
      <c r="AJ45" s="198"/>
      <c r="AM45" s="77" t="s">
        <v>26</v>
      </c>
    </row>
    <row r="46" spans="1:48">
      <c r="A46" s="17" t="s">
        <v>510</v>
      </c>
      <c r="B46" s="129"/>
      <c r="C46" s="129"/>
      <c r="D46" s="195"/>
      <c r="E46" s="195"/>
      <c r="F46" s="195"/>
      <c r="G46" s="195"/>
      <c r="H46" s="195"/>
      <c r="I46" s="195"/>
      <c r="J46" s="195"/>
      <c r="K46" s="195"/>
      <c r="L46" s="195"/>
      <c r="M46" s="195"/>
      <c r="N46" s="195"/>
      <c r="O46" s="195"/>
      <c r="P46" s="195"/>
      <c r="Q46" s="195"/>
      <c r="R46" s="195"/>
      <c r="S46" s="195"/>
      <c r="T46" s="195"/>
      <c r="U46" s="195"/>
      <c r="V46" s="183" t="str">
        <f t="shared" si="3"/>
        <v xml:space="preserve"> </v>
      </c>
      <c r="W46" s="184"/>
      <c r="X46" s="184"/>
      <c r="Y46" s="185"/>
      <c r="Z46" s="140"/>
      <c r="AA46" s="17" t="s">
        <v>271</v>
      </c>
      <c r="AB46" s="17"/>
      <c r="AC46" s="187"/>
      <c r="AD46" s="187"/>
      <c r="AE46" s="187"/>
      <c r="AG46" s="77" t="s">
        <v>27</v>
      </c>
      <c r="AH46" s="198"/>
      <c r="AI46" s="198"/>
      <c r="AJ46" s="198"/>
      <c r="AM46" s="77" t="s">
        <v>27</v>
      </c>
    </row>
    <row r="47" spans="1:48">
      <c r="A47" s="17" t="s">
        <v>511</v>
      </c>
      <c r="B47" s="129"/>
      <c r="C47" s="129"/>
      <c r="D47" s="195"/>
      <c r="E47" s="195"/>
      <c r="F47" s="195"/>
      <c r="G47" s="195"/>
      <c r="H47" s="195"/>
      <c r="I47" s="195"/>
      <c r="J47" s="195"/>
      <c r="K47" s="195"/>
      <c r="L47" s="195"/>
      <c r="M47" s="195"/>
      <c r="N47" s="195"/>
      <c r="O47" s="195"/>
      <c r="P47" s="195"/>
      <c r="Q47" s="195"/>
      <c r="R47" s="195"/>
      <c r="S47" s="195"/>
      <c r="T47" s="195"/>
      <c r="U47" s="195"/>
      <c r="V47" s="183" t="str">
        <f t="shared" si="3"/>
        <v xml:space="preserve"> </v>
      </c>
      <c r="W47" s="184"/>
      <c r="X47" s="184"/>
      <c r="Y47" s="185"/>
      <c r="Z47" s="140"/>
      <c r="AA47" s="17" t="s">
        <v>272</v>
      </c>
      <c r="AB47" s="17"/>
      <c r="AC47" s="187"/>
      <c r="AD47" s="187"/>
      <c r="AE47" s="187"/>
      <c r="AG47" s="77" t="s">
        <v>28</v>
      </c>
      <c r="AH47" s="198"/>
      <c r="AI47" s="198"/>
      <c r="AJ47" s="198"/>
      <c r="AM47" s="77" t="s">
        <v>28</v>
      </c>
    </row>
    <row r="48" spans="1:48">
      <c r="A48" s="17" t="s">
        <v>512</v>
      </c>
      <c r="B48" s="129"/>
      <c r="C48" s="129"/>
      <c r="D48" s="195"/>
      <c r="E48" s="195"/>
      <c r="F48" s="195"/>
      <c r="G48" s="195"/>
      <c r="H48" s="195"/>
      <c r="I48" s="195"/>
      <c r="J48" s="195"/>
      <c r="K48" s="195"/>
      <c r="L48" s="195"/>
      <c r="M48" s="195"/>
      <c r="N48" s="195"/>
      <c r="O48" s="195"/>
      <c r="P48" s="195"/>
      <c r="Q48" s="195"/>
      <c r="R48" s="195"/>
      <c r="S48" s="195"/>
      <c r="T48" s="195"/>
      <c r="U48" s="195"/>
      <c r="V48" s="183" t="str">
        <f t="shared" si="3"/>
        <v xml:space="preserve"> </v>
      </c>
      <c r="W48" s="184"/>
      <c r="X48" s="184"/>
      <c r="Y48" s="185"/>
      <c r="Z48" s="140"/>
      <c r="AA48" s="17" t="s">
        <v>273</v>
      </c>
      <c r="AB48" s="17"/>
      <c r="AC48" s="187"/>
      <c r="AD48" s="187"/>
      <c r="AE48" s="187"/>
      <c r="AG48" s="77" t="s">
        <v>29</v>
      </c>
      <c r="AH48" s="198"/>
      <c r="AI48" s="198"/>
      <c r="AJ48" s="198"/>
      <c r="AM48" s="77" t="s">
        <v>29</v>
      </c>
    </row>
    <row r="49" spans="1:39">
      <c r="A49" s="17" t="s">
        <v>513</v>
      </c>
      <c r="B49" s="129"/>
      <c r="C49" s="129"/>
      <c r="D49" s="195"/>
      <c r="E49" s="195"/>
      <c r="F49" s="195"/>
      <c r="G49" s="195"/>
      <c r="H49" s="195"/>
      <c r="I49" s="195"/>
      <c r="J49" s="195"/>
      <c r="K49" s="195"/>
      <c r="L49" s="195"/>
      <c r="M49" s="195"/>
      <c r="N49" s="195"/>
      <c r="O49" s="195"/>
      <c r="P49" s="195"/>
      <c r="Q49" s="195"/>
      <c r="R49" s="195"/>
      <c r="S49" s="195"/>
      <c r="T49" s="195"/>
      <c r="U49" s="195"/>
      <c r="V49" s="183" t="str">
        <f t="shared" si="3"/>
        <v xml:space="preserve"> </v>
      </c>
      <c r="W49" s="184"/>
      <c r="X49" s="184"/>
      <c r="Y49" s="185"/>
      <c r="Z49" s="140"/>
      <c r="AA49" s="17" t="s">
        <v>274</v>
      </c>
      <c r="AB49" s="17"/>
      <c r="AC49" s="187"/>
      <c r="AD49" s="187"/>
      <c r="AE49" s="187"/>
      <c r="AG49" s="77" t="s">
        <v>30</v>
      </c>
      <c r="AH49" s="198"/>
      <c r="AI49" s="198"/>
      <c r="AJ49" s="198"/>
      <c r="AM49" s="77" t="s">
        <v>30</v>
      </c>
    </row>
    <row r="50" spans="1:39">
      <c r="A50" s="17" t="s">
        <v>514</v>
      </c>
      <c r="B50" s="129"/>
      <c r="C50" s="129"/>
      <c r="D50" s="195"/>
      <c r="E50" s="195"/>
      <c r="F50" s="195"/>
      <c r="G50" s="195"/>
      <c r="H50" s="195"/>
      <c r="I50" s="195"/>
      <c r="J50" s="195"/>
      <c r="K50" s="195"/>
      <c r="L50" s="195"/>
      <c r="M50" s="195"/>
      <c r="N50" s="195"/>
      <c r="O50" s="195"/>
      <c r="P50" s="195"/>
      <c r="Q50" s="195"/>
      <c r="R50" s="195"/>
      <c r="S50" s="195"/>
      <c r="T50" s="195"/>
      <c r="U50" s="195"/>
      <c r="V50" s="183" t="str">
        <f t="shared" si="3"/>
        <v xml:space="preserve"> </v>
      </c>
      <c r="W50" s="184"/>
      <c r="X50" s="184"/>
      <c r="Y50" s="185"/>
      <c r="Z50" s="140"/>
      <c r="AA50" s="17" t="s">
        <v>275</v>
      </c>
      <c r="AB50" s="17"/>
      <c r="AC50" s="203"/>
      <c r="AD50" s="203"/>
      <c r="AE50" s="203"/>
      <c r="AG50" s="77" t="s">
        <v>31</v>
      </c>
      <c r="AH50" s="198"/>
      <c r="AI50" s="198"/>
      <c r="AJ50" s="198"/>
      <c r="AM50" s="77" t="s">
        <v>31</v>
      </c>
    </row>
    <row r="51" spans="1:39">
      <c r="A51" s="17" t="s">
        <v>515</v>
      </c>
      <c r="B51" s="17"/>
      <c r="C51" s="17"/>
      <c r="D51" s="195"/>
      <c r="E51" s="195"/>
      <c r="F51" s="195"/>
      <c r="G51" s="195"/>
      <c r="H51" s="195"/>
      <c r="I51" s="195"/>
      <c r="J51" s="195"/>
      <c r="K51" s="195"/>
      <c r="L51" s="195"/>
      <c r="M51" s="195"/>
      <c r="N51" s="195"/>
      <c r="O51" s="195"/>
      <c r="P51" s="195"/>
      <c r="Q51" s="195"/>
      <c r="R51" s="195"/>
      <c r="S51" s="195"/>
      <c r="T51" s="195"/>
      <c r="U51" s="195"/>
      <c r="V51" s="183" t="str">
        <f t="shared" si="3"/>
        <v xml:space="preserve"> </v>
      </c>
      <c r="W51" s="184"/>
      <c r="X51" s="184"/>
      <c r="Y51" s="185"/>
      <c r="Z51" s="140"/>
      <c r="AA51" s="17" t="s">
        <v>276</v>
      </c>
      <c r="AB51" s="17"/>
      <c r="AC51" s="203"/>
      <c r="AD51" s="203"/>
      <c r="AE51" s="203"/>
      <c r="AG51" s="77" t="s">
        <v>32</v>
      </c>
      <c r="AH51" s="198"/>
      <c r="AI51" s="198"/>
      <c r="AJ51" s="198"/>
      <c r="AM51" s="77" t="s">
        <v>32</v>
      </c>
    </row>
    <row r="52" spans="1:39">
      <c r="A52" s="17" t="s">
        <v>516</v>
      </c>
      <c r="B52" s="17"/>
      <c r="C52" s="17"/>
      <c r="D52" s="195"/>
      <c r="E52" s="195"/>
      <c r="F52" s="195"/>
      <c r="G52" s="195"/>
      <c r="H52" s="195"/>
      <c r="I52" s="195"/>
      <c r="J52" s="195"/>
      <c r="K52" s="195"/>
      <c r="L52" s="195"/>
      <c r="M52" s="195"/>
      <c r="N52" s="195"/>
      <c r="O52" s="195"/>
      <c r="P52" s="195"/>
      <c r="Q52" s="195"/>
      <c r="R52" s="195"/>
      <c r="S52" s="195"/>
      <c r="T52" s="195"/>
      <c r="U52" s="195"/>
      <c r="V52" s="183" t="str">
        <f t="shared" si="3"/>
        <v xml:space="preserve"> </v>
      </c>
      <c r="W52" s="184"/>
      <c r="X52" s="184"/>
      <c r="Y52" s="185"/>
      <c r="Z52" s="140"/>
      <c r="AA52" s="17" t="s">
        <v>277</v>
      </c>
      <c r="AB52" s="17"/>
      <c r="AC52" s="187"/>
      <c r="AD52" s="187"/>
      <c r="AE52" s="187"/>
      <c r="AG52" s="77" t="s">
        <v>33</v>
      </c>
      <c r="AH52" s="198"/>
      <c r="AI52" s="198"/>
      <c r="AJ52" s="198"/>
      <c r="AM52" s="77" t="s">
        <v>33</v>
      </c>
    </row>
    <row r="53" spans="1:39">
      <c r="A53" s="17" t="s">
        <v>517</v>
      </c>
      <c r="B53" s="17"/>
      <c r="C53" s="17"/>
      <c r="D53" s="195"/>
      <c r="E53" s="195"/>
      <c r="F53" s="195"/>
      <c r="G53" s="195"/>
      <c r="H53" s="195"/>
      <c r="I53" s="195"/>
      <c r="J53" s="195"/>
      <c r="K53" s="195"/>
      <c r="L53" s="195"/>
      <c r="M53" s="195"/>
      <c r="N53" s="195"/>
      <c r="O53" s="195"/>
      <c r="P53" s="195"/>
      <c r="Q53" s="195"/>
      <c r="R53" s="195"/>
      <c r="S53" s="195"/>
      <c r="T53" s="195"/>
      <c r="U53" s="195"/>
      <c r="V53" s="183" t="str">
        <f t="shared" si="3"/>
        <v xml:space="preserve"> </v>
      </c>
      <c r="W53" s="184"/>
      <c r="X53" s="184"/>
      <c r="Y53" s="185"/>
      <c r="Z53" s="140"/>
      <c r="AA53" s="17" t="s">
        <v>278</v>
      </c>
      <c r="AB53" s="17"/>
      <c r="AC53" s="187"/>
      <c r="AD53" s="187"/>
      <c r="AE53" s="187"/>
      <c r="AG53" s="77" t="s">
        <v>34</v>
      </c>
      <c r="AH53" s="198"/>
      <c r="AI53" s="198"/>
      <c r="AJ53" s="198"/>
      <c r="AM53" s="77" t="s">
        <v>34</v>
      </c>
    </row>
    <row r="54" spans="1:39">
      <c r="A54" s="17" t="s">
        <v>518</v>
      </c>
      <c r="B54" s="17"/>
      <c r="C54" s="17"/>
      <c r="D54" s="195"/>
      <c r="E54" s="195"/>
      <c r="F54" s="195"/>
      <c r="G54" s="195"/>
      <c r="H54" s="195"/>
      <c r="I54" s="195"/>
      <c r="J54" s="195"/>
      <c r="K54" s="195"/>
      <c r="L54" s="195"/>
      <c r="M54" s="195"/>
      <c r="N54" s="195"/>
      <c r="O54" s="195"/>
      <c r="P54" s="195"/>
      <c r="Q54" s="195"/>
      <c r="R54" s="195"/>
      <c r="S54" s="195"/>
      <c r="T54" s="195"/>
      <c r="U54" s="195"/>
      <c r="V54" s="183" t="str">
        <f t="shared" si="3"/>
        <v xml:space="preserve"> </v>
      </c>
      <c r="W54" s="184"/>
      <c r="X54" s="184"/>
      <c r="Y54" s="185"/>
      <c r="Z54" s="140"/>
      <c r="AA54" s="17" t="s">
        <v>279</v>
      </c>
      <c r="AB54" s="17"/>
      <c r="AC54" s="187"/>
      <c r="AD54" s="187"/>
      <c r="AE54" s="187"/>
      <c r="AG54" s="77" t="s">
        <v>35</v>
      </c>
      <c r="AH54" s="198"/>
      <c r="AI54" s="198"/>
      <c r="AJ54" s="198"/>
      <c r="AM54" s="77" t="s">
        <v>35</v>
      </c>
    </row>
    <row r="55" spans="1:39">
      <c r="A55" s="17" t="s">
        <v>519</v>
      </c>
      <c r="B55" s="17"/>
      <c r="C55" s="17"/>
      <c r="D55" s="195"/>
      <c r="E55" s="195"/>
      <c r="F55" s="195"/>
      <c r="G55" s="195"/>
      <c r="H55" s="195"/>
      <c r="I55" s="195"/>
      <c r="J55" s="195"/>
      <c r="K55" s="195"/>
      <c r="L55" s="195"/>
      <c r="M55" s="195"/>
      <c r="N55" s="195"/>
      <c r="O55" s="195"/>
      <c r="P55" s="195"/>
      <c r="Q55" s="195"/>
      <c r="R55" s="195"/>
      <c r="S55" s="195"/>
      <c r="T55" s="195"/>
      <c r="U55" s="195"/>
      <c r="V55" s="183" t="str">
        <f t="shared" si="3"/>
        <v xml:space="preserve"> </v>
      </c>
      <c r="W55" s="184"/>
      <c r="X55" s="184"/>
      <c r="Y55" s="185"/>
      <c r="Z55" s="140"/>
      <c r="AA55" s="17" t="s">
        <v>280</v>
      </c>
      <c r="AB55" s="17"/>
      <c r="AC55" s="187"/>
      <c r="AD55" s="187"/>
      <c r="AE55" s="187"/>
      <c r="AG55" s="77" t="s">
        <v>36</v>
      </c>
      <c r="AH55" s="198"/>
      <c r="AI55" s="198"/>
      <c r="AJ55" s="198"/>
      <c r="AM55" s="77" t="s">
        <v>36</v>
      </c>
    </row>
    <row r="56" spans="1:39">
      <c r="A56" s="17" t="s">
        <v>520</v>
      </c>
      <c r="B56" s="17"/>
      <c r="C56" s="17"/>
      <c r="D56" s="195"/>
      <c r="E56" s="195"/>
      <c r="F56" s="195"/>
      <c r="G56" s="195"/>
      <c r="H56" s="195"/>
      <c r="I56" s="195"/>
      <c r="J56" s="195"/>
      <c r="K56" s="195"/>
      <c r="L56" s="195"/>
      <c r="M56" s="195"/>
      <c r="N56" s="195"/>
      <c r="O56" s="195"/>
      <c r="P56" s="195"/>
      <c r="Q56" s="195"/>
      <c r="R56" s="195"/>
      <c r="S56" s="195"/>
      <c r="T56" s="195"/>
      <c r="U56" s="195"/>
      <c r="V56" s="183" t="str">
        <f t="shared" si="3"/>
        <v xml:space="preserve"> </v>
      </c>
      <c r="W56" s="184"/>
      <c r="X56" s="184"/>
      <c r="Y56" s="185"/>
      <c r="Z56" s="140"/>
      <c r="AA56" s="17" t="s">
        <v>281</v>
      </c>
      <c r="AB56" s="17"/>
      <c r="AC56" s="187"/>
      <c r="AD56" s="187"/>
      <c r="AE56" s="187"/>
      <c r="AG56" s="77" t="s">
        <v>37</v>
      </c>
      <c r="AH56" s="198"/>
      <c r="AI56" s="198"/>
      <c r="AJ56" s="198"/>
      <c r="AM56" s="77" t="s">
        <v>37</v>
      </c>
    </row>
    <row r="57" spans="1:39">
      <c r="A57" s="17" t="s">
        <v>521</v>
      </c>
      <c r="B57" s="17"/>
      <c r="C57" s="17"/>
      <c r="D57" s="195"/>
      <c r="E57" s="195"/>
      <c r="F57" s="195"/>
      <c r="G57" s="195"/>
      <c r="H57" s="195"/>
      <c r="I57" s="195"/>
      <c r="J57" s="195"/>
      <c r="K57" s="195"/>
      <c r="L57" s="195"/>
      <c r="M57" s="195"/>
      <c r="N57" s="195"/>
      <c r="O57" s="195"/>
      <c r="P57" s="195"/>
      <c r="Q57" s="195"/>
      <c r="R57" s="195"/>
      <c r="S57" s="195"/>
      <c r="T57" s="195"/>
      <c r="U57" s="195"/>
      <c r="V57" s="183" t="str">
        <f t="shared" si="3"/>
        <v xml:space="preserve"> </v>
      </c>
      <c r="W57" s="184"/>
      <c r="X57" s="184"/>
      <c r="Y57" s="185"/>
      <c r="Z57" s="140"/>
      <c r="AA57" s="17" t="s">
        <v>282</v>
      </c>
      <c r="AB57" s="17"/>
      <c r="AC57" s="187"/>
      <c r="AD57" s="187"/>
      <c r="AE57" s="187"/>
      <c r="AG57" s="77" t="s">
        <v>38</v>
      </c>
      <c r="AH57" s="198"/>
      <c r="AI57" s="198"/>
      <c r="AJ57" s="198"/>
      <c r="AM57" s="77" t="s">
        <v>38</v>
      </c>
    </row>
    <row r="58" spans="1:39">
      <c r="A58" s="17" t="s">
        <v>522</v>
      </c>
      <c r="B58" s="17"/>
      <c r="C58" s="17"/>
      <c r="D58" s="195"/>
      <c r="E58" s="195"/>
      <c r="F58" s="195"/>
      <c r="G58" s="195"/>
      <c r="H58" s="195"/>
      <c r="I58" s="195"/>
      <c r="J58" s="195"/>
      <c r="K58" s="195"/>
      <c r="L58" s="195"/>
      <c r="M58" s="195"/>
      <c r="N58" s="195"/>
      <c r="O58" s="195"/>
      <c r="P58" s="195"/>
      <c r="Q58" s="195"/>
      <c r="R58" s="195"/>
      <c r="S58" s="195"/>
      <c r="T58" s="195"/>
      <c r="U58" s="195"/>
      <c r="V58" s="183" t="str">
        <f t="shared" si="3"/>
        <v xml:space="preserve"> </v>
      </c>
      <c r="W58" s="184"/>
      <c r="X58" s="184"/>
      <c r="Y58" s="185"/>
      <c r="Z58" s="140"/>
      <c r="AA58" s="17" t="s">
        <v>283</v>
      </c>
      <c r="AB58" s="17"/>
      <c r="AC58" s="187"/>
      <c r="AD58" s="187"/>
      <c r="AE58" s="187"/>
      <c r="AG58" s="77" t="s">
        <v>39</v>
      </c>
      <c r="AH58" s="198"/>
      <c r="AI58" s="198"/>
      <c r="AJ58" s="198"/>
      <c r="AM58" s="77" t="s">
        <v>39</v>
      </c>
    </row>
    <row r="59" spans="1:39">
      <c r="A59" s="17" t="s">
        <v>523</v>
      </c>
      <c r="B59" s="17"/>
      <c r="C59" s="17"/>
      <c r="D59" s="195"/>
      <c r="E59" s="195"/>
      <c r="F59" s="195"/>
      <c r="G59" s="195"/>
      <c r="H59" s="195"/>
      <c r="I59" s="195"/>
      <c r="J59" s="195"/>
      <c r="K59" s="195"/>
      <c r="L59" s="195"/>
      <c r="M59" s="195"/>
      <c r="N59" s="195"/>
      <c r="O59" s="195"/>
      <c r="P59" s="195"/>
      <c r="Q59" s="195"/>
      <c r="R59" s="195"/>
      <c r="S59" s="195"/>
      <c r="T59" s="195"/>
      <c r="U59" s="195"/>
      <c r="V59" s="183" t="str">
        <f t="shared" si="3"/>
        <v xml:space="preserve"> </v>
      </c>
      <c r="W59" s="184"/>
      <c r="X59" s="184"/>
      <c r="Y59" s="185"/>
      <c r="Z59" s="140"/>
      <c r="AA59" s="17" t="s">
        <v>284</v>
      </c>
      <c r="AB59" s="17"/>
      <c r="AC59" s="203"/>
      <c r="AD59" s="203"/>
      <c r="AE59" s="203"/>
      <c r="AG59" s="77" t="s">
        <v>40</v>
      </c>
      <c r="AH59" s="198"/>
      <c r="AI59" s="198"/>
      <c r="AJ59" s="198"/>
      <c r="AM59" s="77" t="s">
        <v>40</v>
      </c>
    </row>
    <row r="60" spans="1:39">
      <c r="A60" s="17" t="s">
        <v>524</v>
      </c>
      <c r="B60" s="17"/>
      <c r="C60" s="17"/>
      <c r="D60" s="195"/>
      <c r="E60" s="195"/>
      <c r="F60" s="195"/>
      <c r="G60" s="195"/>
      <c r="H60" s="195"/>
      <c r="I60" s="195"/>
      <c r="J60" s="195"/>
      <c r="K60" s="195"/>
      <c r="L60" s="195"/>
      <c r="M60" s="195"/>
      <c r="N60" s="195"/>
      <c r="O60" s="195"/>
      <c r="P60" s="195"/>
      <c r="Q60" s="195"/>
      <c r="R60" s="195"/>
      <c r="S60" s="195"/>
      <c r="T60" s="195"/>
      <c r="U60" s="195"/>
      <c r="V60" s="183" t="str">
        <f t="shared" si="3"/>
        <v xml:space="preserve"> </v>
      </c>
      <c r="W60" s="184"/>
      <c r="X60" s="184"/>
      <c r="Y60" s="185"/>
      <c r="Z60" s="140"/>
      <c r="AA60" s="17" t="s">
        <v>285</v>
      </c>
      <c r="AB60" s="17"/>
      <c r="AC60" s="203"/>
      <c r="AD60" s="203"/>
      <c r="AE60" s="203"/>
      <c r="AG60" s="77" t="s">
        <v>41</v>
      </c>
      <c r="AH60" s="198"/>
      <c r="AI60" s="198"/>
      <c r="AJ60" s="198"/>
      <c r="AM60" s="77" t="s">
        <v>41</v>
      </c>
    </row>
    <row r="61" spans="1:39">
      <c r="A61" s="17" t="s">
        <v>525</v>
      </c>
      <c r="B61" s="17"/>
      <c r="C61" s="17"/>
      <c r="D61" s="195"/>
      <c r="E61" s="195"/>
      <c r="F61" s="195"/>
      <c r="G61" s="195"/>
      <c r="H61" s="195"/>
      <c r="I61" s="195"/>
      <c r="J61" s="195"/>
      <c r="K61" s="195"/>
      <c r="L61" s="195"/>
      <c r="M61" s="195"/>
      <c r="N61" s="195"/>
      <c r="O61" s="195"/>
      <c r="P61" s="195"/>
      <c r="Q61" s="195"/>
      <c r="R61" s="195"/>
      <c r="S61" s="195"/>
      <c r="T61" s="195"/>
      <c r="U61" s="195"/>
      <c r="V61" s="183" t="str">
        <f t="shared" si="3"/>
        <v xml:space="preserve"> </v>
      </c>
      <c r="W61" s="184"/>
      <c r="X61" s="184"/>
      <c r="Y61" s="185"/>
      <c r="Z61" s="140"/>
      <c r="AA61" s="17" t="s">
        <v>286</v>
      </c>
      <c r="AB61" s="17"/>
      <c r="AC61" s="203"/>
      <c r="AD61" s="203"/>
      <c r="AE61" s="203"/>
      <c r="AG61" s="77" t="s">
        <v>42</v>
      </c>
      <c r="AH61" s="198"/>
      <c r="AI61" s="198"/>
      <c r="AJ61" s="198"/>
      <c r="AM61" s="77" t="s">
        <v>42</v>
      </c>
    </row>
    <row r="62" spans="1:39">
      <c r="A62" s="17" t="s">
        <v>526</v>
      </c>
      <c r="B62" s="17"/>
      <c r="C62" s="17"/>
      <c r="D62" s="195"/>
      <c r="E62" s="195"/>
      <c r="F62" s="195"/>
      <c r="G62" s="195"/>
      <c r="H62" s="195"/>
      <c r="I62" s="195"/>
      <c r="J62" s="195"/>
      <c r="K62" s="195"/>
      <c r="L62" s="195"/>
      <c r="M62" s="195"/>
      <c r="N62" s="195"/>
      <c r="O62" s="195"/>
      <c r="P62" s="195"/>
      <c r="Q62" s="195"/>
      <c r="R62" s="195"/>
      <c r="S62" s="195"/>
      <c r="T62" s="195"/>
      <c r="U62" s="195"/>
      <c r="V62" s="183" t="str">
        <f t="shared" si="3"/>
        <v xml:space="preserve"> </v>
      </c>
      <c r="W62" s="184"/>
      <c r="X62" s="184"/>
      <c r="Y62" s="185"/>
      <c r="Z62" s="140"/>
      <c r="AA62" s="17" t="s">
        <v>287</v>
      </c>
      <c r="AB62" s="17"/>
      <c r="AC62" s="203"/>
      <c r="AD62" s="203"/>
      <c r="AE62" s="203"/>
      <c r="AG62" s="77" t="s">
        <v>43</v>
      </c>
      <c r="AH62" s="198"/>
      <c r="AI62" s="198"/>
      <c r="AJ62" s="198"/>
      <c r="AM62" s="77" t="s">
        <v>43</v>
      </c>
    </row>
    <row r="63" spans="1:39">
      <c r="A63" s="17" t="s">
        <v>527</v>
      </c>
      <c r="B63" s="17"/>
      <c r="C63" s="17"/>
      <c r="D63" s="195"/>
      <c r="E63" s="195"/>
      <c r="F63" s="195"/>
      <c r="G63" s="195"/>
      <c r="H63" s="195"/>
      <c r="I63" s="195"/>
      <c r="J63" s="195"/>
      <c r="K63" s="195"/>
      <c r="L63" s="195"/>
      <c r="M63" s="195"/>
      <c r="N63" s="195"/>
      <c r="O63" s="195"/>
      <c r="P63" s="195"/>
      <c r="Q63" s="195"/>
      <c r="R63" s="195"/>
      <c r="S63" s="195"/>
      <c r="T63" s="195"/>
      <c r="U63" s="195"/>
      <c r="V63" s="183" t="str">
        <f t="shared" si="3"/>
        <v xml:space="preserve"> </v>
      </c>
      <c r="W63" s="184"/>
      <c r="X63" s="184"/>
      <c r="Y63" s="185"/>
      <c r="Z63" s="140"/>
      <c r="AA63" s="17" t="s">
        <v>288</v>
      </c>
      <c r="AB63" s="17"/>
      <c r="AC63" s="203"/>
      <c r="AD63" s="203"/>
      <c r="AE63" s="203"/>
      <c r="AG63" s="77" t="s">
        <v>44</v>
      </c>
      <c r="AH63" s="198"/>
      <c r="AI63" s="198"/>
      <c r="AJ63" s="198"/>
      <c r="AM63" s="77" t="s">
        <v>44</v>
      </c>
    </row>
    <row r="64" spans="1:39">
      <c r="A64" s="17" t="s">
        <v>528</v>
      </c>
      <c r="B64" s="17"/>
      <c r="C64" s="17"/>
      <c r="D64" s="195"/>
      <c r="E64" s="195"/>
      <c r="F64" s="195"/>
      <c r="G64" s="195"/>
      <c r="H64" s="195"/>
      <c r="I64" s="195"/>
      <c r="J64" s="195"/>
      <c r="K64" s="195"/>
      <c r="L64" s="195"/>
      <c r="M64" s="195"/>
      <c r="N64" s="195"/>
      <c r="O64" s="195"/>
      <c r="P64" s="195"/>
      <c r="Q64" s="195"/>
      <c r="R64" s="195"/>
      <c r="S64" s="195"/>
      <c r="T64" s="195"/>
      <c r="U64" s="195"/>
      <c r="V64" s="183" t="str">
        <f t="shared" si="3"/>
        <v xml:space="preserve"> </v>
      </c>
      <c r="W64" s="184"/>
      <c r="X64" s="184"/>
      <c r="Y64" s="185"/>
      <c r="Z64" s="140"/>
      <c r="AA64" s="17" t="s">
        <v>289</v>
      </c>
      <c r="AB64" s="17"/>
      <c r="AC64" s="203"/>
      <c r="AD64" s="203"/>
      <c r="AE64" s="203"/>
      <c r="AG64" s="77" t="s">
        <v>45</v>
      </c>
      <c r="AH64" s="198"/>
      <c r="AI64" s="198"/>
      <c r="AJ64" s="198"/>
      <c r="AM64" s="77" t="s">
        <v>45</v>
      </c>
    </row>
    <row r="65" spans="1:39">
      <c r="A65" s="17" t="s">
        <v>529</v>
      </c>
      <c r="B65" s="17"/>
      <c r="C65" s="17"/>
      <c r="D65" s="195"/>
      <c r="E65" s="195"/>
      <c r="F65" s="195"/>
      <c r="G65" s="195"/>
      <c r="H65" s="195"/>
      <c r="I65" s="195"/>
      <c r="J65" s="195"/>
      <c r="K65" s="195"/>
      <c r="L65" s="195"/>
      <c r="M65" s="195"/>
      <c r="N65" s="195"/>
      <c r="O65" s="195"/>
      <c r="P65" s="195"/>
      <c r="Q65" s="195"/>
      <c r="R65" s="195"/>
      <c r="S65" s="195"/>
      <c r="T65" s="195"/>
      <c r="U65" s="195"/>
      <c r="V65" s="183" t="str">
        <f t="shared" si="3"/>
        <v xml:space="preserve"> </v>
      </c>
      <c r="W65" s="184"/>
      <c r="X65" s="184"/>
      <c r="Y65" s="185"/>
      <c r="Z65" s="140"/>
      <c r="AA65" s="17" t="s">
        <v>290</v>
      </c>
      <c r="AB65" s="17"/>
      <c r="AC65" s="203"/>
      <c r="AD65" s="203"/>
      <c r="AE65" s="203"/>
      <c r="AG65" s="77" t="s">
        <v>46</v>
      </c>
      <c r="AH65" s="198"/>
      <c r="AI65" s="198"/>
      <c r="AJ65" s="198"/>
      <c r="AM65" s="77" t="s">
        <v>46</v>
      </c>
    </row>
    <row r="66" spans="1:39">
      <c r="A66" s="17" t="s">
        <v>530</v>
      </c>
      <c r="B66" s="17"/>
      <c r="C66" s="17"/>
      <c r="D66" s="195"/>
      <c r="E66" s="195"/>
      <c r="F66" s="195"/>
      <c r="G66" s="195"/>
      <c r="H66" s="195"/>
      <c r="I66" s="195"/>
      <c r="J66" s="195"/>
      <c r="K66" s="195"/>
      <c r="L66" s="195"/>
      <c r="M66" s="195"/>
      <c r="N66" s="195"/>
      <c r="O66" s="195"/>
      <c r="P66" s="195"/>
      <c r="Q66" s="195"/>
      <c r="R66" s="195"/>
      <c r="S66" s="195"/>
      <c r="T66" s="195"/>
      <c r="U66" s="195"/>
      <c r="V66" s="183" t="str">
        <f t="shared" si="3"/>
        <v xml:space="preserve"> </v>
      </c>
      <c r="W66" s="184"/>
      <c r="X66" s="184"/>
      <c r="Y66" s="185"/>
      <c r="Z66" s="139"/>
      <c r="AA66" s="17" t="s">
        <v>291</v>
      </c>
      <c r="AB66" s="17"/>
      <c r="AC66" s="203"/>
      <c r="AD66" s="203"/>
      <c r="AE66" s="203"/>
      <c r="AG66" s="77" t="s">
        <v>47</v>
      </c>
      <c r="AH66" s="198"/>
      <c r="AI66" s="198"/>
      <c r="AJ66" s="198"/>
      <c r="AM66" s="77" t="s">
        <v>47</v>
      </c>
    </row>
    <row r="67" spans="1:39">
      <c r="A67" s="17" t="s">
        <v>531</v>
      </c>
      <c r="B67" s="17"/>
      <c r="C67" s="17"/>
      <c r="D67" s="195"/>
      <c r="E67" s="195"/>
      <c r="F67" s="195"/>
      <c r="G67" s="195"/>
      <c r="H67" s="195"/>
      <c r="I67" s="195"/>
      <c r="J67" s="195"/>
      <c r="K67" s="195"/>
      <c r="L67" s="195"/>
      <c r="M67" s="195"/>
      <c r="N67" s="195"/>
      <c r="O67" s="195"/>
      <c r="P67" s="195"/>
      <c r="Q67" s="195"/>
      <c r="R67" s="195"/>
      <c r="S67" s="195"/>
      <c r="T67" s="195"/>
      <c r="U67" s="195"/>
      <c r="V67" s="183" t="str">
        <f t="shared" si="3"/>
        <v xml:space="preserve"> </v>
      </c>
      <c r="W67" s="184"/>
      <c r="X67" s="184"/>
      <c r="Y67" s="185"/>
      <c r="Z67" s="139"/>
      <c r="AA67" s="17" t="s">
        <v>292</v>
      </c>
      <c r="AB67" s="17"/>
      <c r="AC67" s="203"/>
      <c r="AD67" s="203"/>
      <c r="AE67" s="203"/>
      <c r="AG67" s="77" t="s">
        <v>48</v>
      </c>
      <c r="AH67" s="198"/>
      <c r="AI67" s="198"/>
      <c r="AJ67" s="198"/>
      <c r="AM67" s="77" t="s">
        <v>48</v>
      </c>
    </row>
    <row r="68" spans="1:39">
      <c r="A68" s="17" t="s">
        <v>532</v>
      </c>
      <c r="B68" s="17"/>
      <c r="C68" s="17"/>
      <c r="D68" s="195"/>
      <c r="E68" s="195"/>
      <c r="F68" s="195"/>
      <c r="G68" s="195"/>
      <c r="H68" s="195"/>
      <c r="I68" s="195"/>
      <c r="J68" s="195"/>
      <c r="K68" s="195"/>
      <c r="L68" s="195"/>
      <c r="M68" s="195"/>
      <c r="N68" s="195"/>
      <c r="O68" s="195"/>
      <c r="P68" s="195"/>
      <c r="Q68" s="195"/>
      <c r="R68" s="195"/>
      <c r="S68" s="195"/>
      <c r="T68" s="195"/>
      <c r="U68" s="195"/>
      <c r="V68" s="183" t="str">
        <f t="shared" si="3"/>
        <v xml:space="preserve"> </v>
      </c>
      <c r="W68" s="184"/>
      <c r="X68" s="184"/>
      <c r="Y68" s="185"/>
      <c r="Z68" s="139"/>
      <c r="AA68" s="17" t="s">
        <v>293</v>
      </c>
      <c r="AB68" s="17"/>
      <c r="AC68" s="203"/>
      <c r="AD68" s="203"/>
      <c r="AE68" s="203"/>
      <c r="AG68" s="77" t="s">
        <v>49</v>
      </c>
      <c r="AH68" s="198"/>
      <c r="AI68" s="198"/>
      <c r="AJ68" s="198"/>
      <c r="AM68" s="77" t="s">
        <v>49</v>
      </c>
    </row>
    <row r="69" spans="1:39">
      <c r="A69" s="17" t="s">
        <v>533</v>
      </c>
      <c r="B69" s="17"/>
      <c r="C69" s="17"/>
      <c r="D69" s="195"/>
      <c r="E69" s="195"/>
      <c r="F69" s="195"/>
      <c r="G69" s="195"/>
      <c r="H69" s="195"/>
      <c r="I69" s="195"/>
      <c r="J69" s="195"/>
      <c r="K69" s="195"/>
      <c r="L69" s="195"/>
      <c r="M69" s="195"/>
      <c r="N69" s="195"/>
      <c r="O69" s="195"/>
      <c r="P69" s="195"/>
      <c r="Q69" s="195"/>
      <c r="R69" s="195"/>
      <c r="S69" s="195"/>
      <c r="T69" s="195"/>
      <c r="U69" s="195"/>
      <c r="V69" s="183" t="str">
        <f t="shared" si="3"/>
        <v xml:space="preserve"> </v>
      </c>
      <c r="W69" s="184"/>
      <c r="X69" s="184"/>
      <c r="Y69" s="185"/>
      <c r="Z69" s="139"/>
      <c r="AA69" s="188" t="s">
        <v>410</v>
      </c>
      <c r="AB69" s="139">
        <f>SUM(AB40:AB68)</f>
        <v>0</v>
      </c>
      <c r="AC69" s="140"/>
      <c r="AD69" s="140"/>
      <c r="AE69" s="140"/>
      <c r="AG69" s="77" t="s">
        <v>50</v>
      </c>
      <c r="AH69" s="198"/>
      <c r="AI69" s="198"/>
      <c r="AJ69" s="198"/>
      <c r="AM69" s="77" t="s">
        <v>50</v>
      </c>
    </row>
    <row r="70" spans="1:39">
      <c r="A70" s="17" t="s">
        <v>534</v>
      </c>
      <c r="B70" s="17"/>
      <c r="C70" s="17"/>
      <c r="D70" s="195"/>
      <c r="E70" s="195"/>
      <c r="F70" s="195"/>
      <c r="G70" s="195"/>
      <c r="H70" s="195"/>
      <c r="I70" s="195"/>
      <c r="J70" s="195"/>
      <c r="K70" s="195"/>
      <c r="L70" s="195"/>
      <c r="M70" s="195"/>
      <c r="N70" s="195"/>
      <c r="O70" s="195"/>
      <c r="P70" s="195"/>
      <c r="Q70" s="195"/>
      <c r="R70" s="195"/>
      <c r="S70" s="195"/>
      <c r="T70" s="195"/>
      <c r="U70" s="195"/>
      <c r="V70" s="183" t="str">
        <f t="shared" si="3"/>
        <v xml:space="preserve"> </v>
      </c>
      <c r="W70" s="184"/>
      <c r="X70" s="184"/>
      <c r="Y70" s="185"/>
      <c r="Z70" s="139"/>
      <c r="AA70" s="139"/>
      <c r="AB70" s="139"/>
      <c r="AC70" s="139"/>
      <c r="AD70" s="139"/>
      <c r="AE70" s="139"/>
      <c r="AG70" s="77" t="s">
        <v>51</v>
      </c>
      <c r="AH70" s="198"/>
      <c r="AI70" s="198"/>
      <c r="AJ70" s="198"/>
      <c r="AM70" s="77" t="s">
        <v>51</v>
      </c>
    </row>
    <row r="71" spans="1:39">
      <c r="A71" s="17" t="s">
        <v>535</v>
      </c>
      <c r="B71" s="17"/>
      <c r="C71" s="17"/>
      <c r="D71" s="195"/>
      <c r="E71" s="195"/>
      <c r="F71" s="195"/>
      <c r="G71" s="195"/>
      <c r="H71" s="195"/>
      <c r="I71" s="195"/>
      <c r="J71" s="195"/>
      <c r="K71" s="195"/>
      <c r="L71" s="195"/>
      <c r="M71" s="195"/>
      <c r="N71" s="195"/>
      <c r="O71" s="195"/>
      <c r="P71" s="195"/>
      <c r="Q71" s="195"/>
      <c r="R71" s="195"/>
      <c r="S71" s="195"/>
      <c r="T71" s="195"/>
      <c r="U71" s="195"/>
      <c r="V71" s="183" t="str">
        <f t="shared" si="3"/>
        <v xml:space="preserve"> </v>
      </c>
      <c r="W71" s="184"/>
      <c r="X71" s="184"/>
      <c r="Y71" s="185"/>
      <c r="Z71" s="139"/>
      <c r="AA71" s="139"/>
      <c r="AB71" s="139"/>
      <c r="AC71" s="139"/>
      <c r="AD71" s="139"/>
      <c r="AE71" s="139"/>
      <c r="AG71" s="77" t="s">
        <v>52</v>
      </c>
      <c r="AH71" s="198"/>
      <c r="AI71" s="198"/>
      <c r="AJ71" s="198"/>
      <c r="AM71" s="77" t="s">
        <v>52</v>
      </c>
    </row>
    <row r="72" spans="1:39">
      <c r="A72" s="17" t="s">
        <v>536</v>
      </c>
      <c r="B72" s="17"/>
      <c r="C72" s="17"/>
      <c r="D72" s="195"/>
      <c r="E72" s="195"/>
      <c r="F72" s="195"/>
      <c r="G72" s="195"/>
      <c r="H72" s="195"/>
      <c r="I72" s="195"/>
      <c r="J72" s="195"/>
      <c r="K72" s="195"/>
      <c r="L72" s="195"/>
      <c r="M72" s="195"/>
      <c r="N72" s="195"/>
      <c r="O72" s="195"/>
      <c r="P72" s="195"/>
      <c r="Q72" s="195"/>
      <c r="R72" s="195"/>
      <c r="S72" s="195"/>
      <c r="T72" s="195"/>
      <c r="U72" s="195"/>
      <c r="V72" s="183" t="str">
        <f t="shared" si="3"/>
        <v xml:space="preserve"> </v>
      </c>
      <c r="W72" s="184"/>
      <c r="X72" s="184"/>
      <c r="Y72" s="185"/>
      <c r="Z72" s="139"/>
      <c r="AA72" s="139"/>
      <c r="AB72" s="139"/>
      <c r="AC72" s="139"/>
      <c r="AD72" s="139"/>
      <c r="AE72" s="139"/>
      <c r="AG72" s="77" t="s">
        <v>53</v>
      </c>
      <c r="AM72" s="77" t="s">
        <v>53</v>
      </c>
    </row>
    <row r="73" spans="1:39">
      <c r="A73" s="17" t="s">
        <v>537</v>
      </c>
      <c r="B73" s="17"/>
      <c r="C73" s="17"/>
      <c r="D73" s="195"/>
      <c r="E73" s="195"/>
      <c r="F73" s="195"/>
      <c r="G73" s="195"/>
      <c r="H73" s="195"/>
      <c r="I73" s="195"/>
      <c r="J73" s="195"/>
      <c r="K73" s="195"/>
      <c r="L73" s="195"/>
      <c r="M73" s="195"/>
      <c r="N73" s="195"/>
      <c r="O73" s="195"/>
      <c r="P73" s="195"/>
      <c r="Q73" s="195"/>
      <c r="R73" s="195"/>
      <c r="S73" s="195"/>
      <c r="T73" s="195"/>
      <c r="U73" s="195"/>
      <c r="V73" s="183" t="str">
        <f t="shared" si="3"/>
        <v xml:space="preserve"> </v>
      </c>
      <c r="W73" s="184"/>
      <c r="X73" s="184"/>
      <c r="Y73" s="185"/>
      <c r="Z73" s="139"/>
      <c r="AA73" s="139"/>
      <c r="AB73" s="139"/>
      <c r="AC73" s="139"/>
      <c r="AD73" s="139"/>
      <c r="AE73" s="139"/>
      <c r="AG73" s="77" t="s">
        <v>54</v>
      </c>
      <c r="AM73" s="77" t="s">
        <v>54</v>
      </c>
    </row>
    <row r="74" spans="1:39">
      <c r="A74" s="17" t="s">
        <v>538</v>
      </c>
      <c r="B74" s="17"/>
      <c r="C74" s="17"/>
      <c r="D74" s="195"/>
      <c r="E74" s="195"/>
      <c r="F74" s="195"/>
      <c r="G74" s="195"/>
      <c r="H74" s="195"/>
      <c r="I74" s="195"/>
      <c r="J74" s="195"/>
      <c r="K74" s="195"/>
      <c r="L74" s="195"/>
      <c r="M74" s="195"/>
      <c r="N74" s="195"/>
      <c r="O74" s="195"/>
      <c r="P74" s="195"/>
      <c r="Q74" s="195"/>
      <c r="R74" s="195"/>
      <c r="S74" s="195"/>
      <c r="T74" s="195"/>
      <c r="U74" s="195"/>
      <c r="V74" s="183" t="str">
        <f t="shared" si="3"/>
        <v xml:space="preserve"> </v>
      </c>
      <c r="W74" s="184"/>
      <c r="X74" s="184"/>
      <c r="Y74" s="185"/>
      <c r="Z74" s="139"/>
      <c r="AA74" s="139"/>
      <c r="AB74" s="139"/>
      <c r="AC74" s="139"/>
      <c r="AD74" s="139"/>
      <c r="AE74" s="139"/>
      <c r="AG74" s="77" t="s">
        <v>55</v>
      </c>
      <c r="AM74" s="77" t="s">
        <v>55</v>
      </c>
    </row>
    <row r="75" spans="1:39">
      <c r="A75" s="17" t="s">
        <v>539</v>
      </c>
      <c r="B75" s="17"/>
      <c r="C75" s="17"/>
      <c r="D75" s="195"/>
      <c r="E75" s="195"/>
      <c r="F75" s="195"/>
      <c r="G75" s="195"/>
      <c r="H75" s="195"/>
      <c r="I75" s="195"/>
      <c r="J75" s="195"/>
      <c r="K75" s="195"/>
      <c r="L75" s="195"/>
      <c r="M75" s="195"/>
      <c r="N75" s="195"/>
      <c r="O75" s="195"/>
      <c r="P75" s="195"/>
      <c r="Q75" s="195"/>
      <c r="R75" s="195"/>
      <c r="S75" s="195"/>
      <c r="T75" s="195"/>
      <c r="U75" s="195"/>
      <c r="V75" s="183" t="str">
        <f t="shared" si="3"/>
        <v xml:space="preserve"> </v>
      </c>
      <c r="W75" s="184"/>
      <c r="X75" s="184"/>
      <c r="Y75" s="185"/>
      <c r="Z75" s="139"/>
      <c r="AA75" s="139"/>
      <c r="AB75" s="139"/>
      <c r="AC75" s="139"/>
      <c r="AD75" s="139"/>
      <c r="AE75" s="139"/>
      <c r="AG75" s="77" t="s">
        <v>56</v>
      </c>
      <c r="AM75" s="77" t="s">
        <v>56</v>
      </c>
    </row>
    <row r="76" spans="1:39">
      <c r="A76" s="17" t="s">
        <v>540</v>
      </c>
      <c r="B76" s="17"/>
      <c r="C76" s="17"/>
      <c r="D76" s="195"/>
      <c r="E76" s="195"/>
      <c r="F76" s="195"/>
      <c r="G76" s="195"/>
      <c r="H76" s="195"/>
      <c r="I76" s="195"/>
      <c r="J76" s="195"/>
      <c r="K76" s="195"/>
      <c r="L76" s="195"/>
      <c r="M76" s="195"/>
      <c r="N76" s="195"/>
      <c r="O76" s="195"/>
      <c r="P76" s="195"/>
      <c r="Q76" s="195"/>
      <c r="R76" s="195"/>
      <c r="S76" s="195"/>
      <c r="T76" s="195"/>
      <c r="U76" s="195"/>
      <c r="V76" s="183" t="str">
        <f t="shared" si="3"/>
        <v xml:space="preserve"> </v>
      </c>
      <c r="W76" s="184"/>
      <c r="X76" s="184"/>
      <c r="Y76" s="185"/>
      <c r="Z76" s="139"/>
      <c r="AA76" s="139"/>
      <c r="AB76" s="139"/>
      <c r="AC76" s="139"/>
      <c r="AD76" s="139"/>
      <c r="AE76" s="139"/>
      <c r="AG76" s="77" t="s">
        <v>57</v>
      </c>
      <c r="AM76" s="77" t="s">
        <v>57</v>
      </c>
    </row>
    <row r="77" spans="1:39">
      <c r="A77" s="17" t="s">
        <v>541</v>
      </c>
      <c r="B77" s="17"/>
      <c r="C77" s="17"/>
      <c r="D77" s="195"/>
      <c r="E77" s="195"/>
      <c r="F77" s="195"/>
      <c r="G77" s="195"/>
      <c r="H77" s="195"/>
      <c r="I77" s="195"/>
      <c r="J77" s="195"/>
      <c r="K77" s="195"/>
      <c r="L77" s="195"/>
      <c r="M77" s="195"/>
      <c r="N77" s="195"/>
      <c r="O77" s="195"/>
      <c r="P77" s="195"/>
      <c r="Q77" s="195"/>
      <c r="R77" s="195"/>
      <c r="S77" s="195"/>
      <c r="T77" s="195"/>
      <c r="U77" s="195"/>
      <c r="V77" s="183" t="str">
        <f t="shared" si="3"/>
        <v xml:space="preserve"> </v>
      </c>
      <c r="W77" s="184"/>
      <c r="X77" s="184"/>
      <c r="Y77" s="185"/>
      <c r="Z77" s="139"/>
      <c r="AA77" s="139"/>
      <c r="AB77" s="139"/>
      <c r="AC77" s="139"/>
      <c r="AD77" s="139"/>
      <c r="AE77" s="139"/>
      <c r="AG77" s="77" t="s">
        <v>58</v>
      </c>
      <c r="AM77" s="77" t="s">
        <v>58</v>
      </c>
    </row>
    <row r="78" spans="1:39">
      <c r="A78" s="17" t="s">
        <v>542</v>
      </c>
      <c r="B78" s="17"/>
      <c r="C78" s="17"/>
      <c r="D78" s="195"/>
      <c r="E78" s="195"/>
      <c r="F78" s="195"/>
      <c r="G78" s="195"/>
      <c r="H78" s="195"/>
      <c r="I78" s="195"/>
      <c r="J78" s="195"/>
      <c r="K78" s="195"/>
      <c r="L78" s="195"/>
      <c r="M78" s="195"/>
      <c r="N78" s="195"/>
      <c r="O78" s="195"/>
      <c r="P78" s="195"/>
      <c r="Q78" s="195"/>
      <c r="R78" s="195"/>
      <c r="S78" s="195"/>
      <c r="T78" s="195"/>
      <c r="U78" s="195"/>
      <c r="V78" s="183" t="str">
        <f t="shared" si="3"/>
        <v xml:space="preserve"> </v>
      </c>
      <c r="W78" s="184"/>
      <c r="X78" s="184"/>
      <c r="Y78" s="185"/>
      <c r="Z78" s="139"/>
      <c r="AA78" s="139"/>
      <c r="AB78" s="139"/>
      <c r="AC78" s="139"/>
      <c r="AD78" s="139"/>
      <c r="AE78" s="139"/>
      <c r="AG78" s="77" t="s">
        <v>59</v>
      </c>
      <c r="AM78" s="77" t="s">
        <v>59</v>
      </c>
    </row>
    <row r="79" spans="1:39">
      <c r="A79" s="17" t="s">
        <v>543</v>
      </c>
      <c r="B79" s="17"/>
      <c r="C79" s="17"/>
      <c r="D79" s="195"/>
      <c r="E79" s="195"/>
      <c r="F79" s="195"/>
      <c r="G79" s="195"/>
      <c r="H79" s="195"/>
      <c r="I79" s="195"/>
      <c r="J79" s="195"/>
      <c r="K79" s="195"/>
      <c r="L79" s="195"/>
      <c r="M79" s="195"/>
      <c r="N79" s="195"/>
      <c r="O79" s="195"/>
      <c r="P79" s="195"/>
      <c r="Q79" s="195"/>
      <c r="R79" s="195"/>
      <c r="S79" s="195"/>
      <c r="T79" s="195"/>
      <c r="U79" s="195"/>
      <c r="V79" s="183" t="str">
        <f t="shared" si="3"/>
        <v xml:space="preserve"> </v>
      </c>
      <c r="W79" s="184"/>
      <c r="X79" s="184"/>
      <c r="Y79" s="185"/>
      <c r="Z79" s="139"/>
      <c r="AA79" s="139"/>
      <c r="AB79" s="139"/>
      <c r="AC79" s="139"/>
      <c r="AD79" s="139"/>
      <c r="AE79" s="139"/>
      <c r="AG79" s="77" t="s">
        <v>60</v>
      </c>
      <c r="AM79" s="77" t="s">
        <v>60</v>
      </c>
    </row>
    <row r="80" spans="1:39">
      <c r="A80" s="17" t="s">
        <v>544</v>
      </c>
      <c r="B80" s="17"/>
      <c r="C80" s="17"/>
      <c r="D80" s="195"/>
      <c r="E80" s="195"/>
      <c r="F80" s="195"/>
      <c r="G80" s="195"/>
      <c r="H80" s="195"/>
      <c r="I80" s="195"/>
      <c r="J80" s="195"/>
      <c r="K80" s="195"/>
      <c r="L80" s="195"/>
      <c r="M80" s="195"/>
      <c r="N80" s="195"/>
      <c r="O80" s="195"/>
      <c r="P80" s="195"/>
      <c r="Q80" s="195"/>
      <c r="R80" s="195"/>
      <c r="S80" s="195"/>
      <c r="T80" s="195"/>
      <c r="U80" s="195"/>
      <c r="V80" s="183" t="str">
        <f t="shared" si="3"/>
        <v xml:space="preserve"> </v>
      </c>
      <c r="W80" s="184"/>
      <c r="X80" s="184"/>
      <c r="Y80" s="185"/>
      <c r="Z80" s="139"/>
      <c r="AA80" s="139"/>
      <c r="AB80" s="139"/>
      <c r="AC80" s="139"/>
      <c r="AD80" s="139"/>
      <c r="AE80" s="139"/>
      <c r="AG80" s="77" t="s">
        <v>61</v>
      </c>
      <c r="AM80" s="77" t="s">
        <v>61</v>
      </c>
    </row>
    <row r="81" spans="1:39">
      <c r="A81" s="17" t="s">
        <v>545</v>
      </c>
      <c r="B81" s="17"/>
      <c r="C81" s="17"/>
      <c r="D81" s="195"/>
      <c r="E81" s="195"/>
      <c r="F81" s="195"/>
      <c r="G81" s="195"/>
      <c r="H81" s="195"/>
      <c r="I81" s="195"/>
      <c r="J81" s="195"/>
      <c r="K81" s="195"/>
      <c r="L81" s="195"/>
      <c r="M81" s="195"/>
      <c r="N81" s="195"/>
      <c r="O81" s="195"/>
      <c r="P81" s="195"/>
      <c r="Q81" s="195"/>
      <c r="R81" s="195"/>
      <c r="S81" s="195"/>
      <c r="T81" s="195"/>
      <c r="U81" s="195"/>
      <c r="V81" s="183" t="str">
        <f t="shared" si="3"/>
        <v xml:space="preserve"> </v>
      </c>
      <c r="W81" s="184"/>
      <c r="X81" s="184"/>
      <c r="Y81" s="185"/>
      <c r="Z81" s="139"/>
      <c r="AA81" s="139"/>
      <c r="AB81" s="139"/>
      <c r="AC81" s="139"/>
      <c r="AD81" s="139"/>
      <c r="AE81" s="139"/>
      <c r="AG81" s="77" t="s">
        <v>62</v>
      </c>
      <c r="AM81" s="77" t="s">
        <v>62</v>
      </c>
    </row>
    <row r="82" spans="1:39">
      <c r="A82" s="17" t="s">
        <v>546</v>
      </c>
      <c r="B82" s="17"/>
      <c r="C82" s="17"/>
      <c r="D82" s="195"/>
      <c r="E82" s="195"/>
      <c r="F82" s="195"/>
      <c r="G82" s="195"/>
      <c r="H82" s="195"/>
      <c r="I82" s="195"/>
      <c r="J82" s="195"/>
      <c r="K82" s="195"/>
      <c r="L82" s="195"/>
      <c r="M82" s="195"/>
      <c r="N82" s="195"/>
      <c r="O82" s="195"/>
      <c r="P82" s="195"/>
      <c r="Q82" s="195"/>
      <c r="R82" s="195"/>
      <c r="S82" s="195"/>
      <c r="T82" s="195"/>
      <c r="U82" s="195"/>
      <c r="V82" s="183" t="str">
        <f t="shared" si="3"/>
        <v xml:space="preserve"> </v>
      </c>
      <c r="W82" s="184"/>
      <c r="X82" s="184"/>
      <c r="Y82" s="185"/>
      <c r="Z82" s="139"/>
      <c r="AA82" s="139"/>
      <c r="AB82" s="139"/>
      <c r="AC82" s="139"/>
      <c r="AD82" s="139"/>
      <c r="AE82" s="139"/>
      <c r="AG82" s="77" t="s">
        <v>63</v>
      </c>
      <c r="AM82" s="77" t="s">
        <v>63</v>
      </c>
    </row>
    <row r="83" spans="1:39">
      <c r="A83" s="17" t="s">
        <v>547</v>
      </c>
      <c r="B83" s="17"/>
      <c r="C83" s="17"/>
      <c r="D83" s="195"/>
      <c r="E83" s="195"/>
      <c r="F83" s="195"/>
      <c r="G83" s="195"/>
      <c r="H83" s="195"/>
      <c r="I83" s="195"/>
      <c r="J83" s="195"/>
      <c r="K83" s="195"/>
      <c r="L83" s="195"/>
      <c r="M83" s="195"/>
      <c r="N83" s="195"/>
      <c r="O83" s="195"/>
      <c r="P83" s="195"/>
      <c r="Q83" s="195"/>
      <c r="R83" s="195"/>
      <c r="S83" s="195"/>
      <c r="T83" s="195"/>
      <c r="U83" s="195"/>
      <c r="V83" s="183" t="str">
        <f t="shared" si="3"/>
        <v xml:space="preserve"> </v>
      </c>
      <c r="W83" s="184"/>
      <c r="X83" s="184"/>
      <c r="Y83" s="185"/>
      <c r="Z83" s="139"/>
      <c r="AA83" s="139"/>
      <c r="AB83" s="139"/>
      <c r="AC83" s="139"/>
      <c r="AD83" s="139"/>
      <c r="AE83" s="139"/>
      <c r="AG83" s="77" t="s">
        <v>64</v>
      </c>
      <c r="AM83" s="77" t="s">
        <v>64</v>
      </c>
    </row>
    <row r="84" spans="1:39">
      <c r="A84" s="17" t="s">
        <v>548</v>
      </c>
      <c r="B84" s="17"/>
      <c r="C84" s="17"/>
      <c r="D84" s="195"/>
      <c r="E84" s="195"/>
      <c r="F84" s="195"/>
      <c r="G84" s="195"/>
      <c r="H84" s="195"/>
      <c r="I84" s="195"/>
      <c r="J84" s="195"/>
      <c r="K84" s="195"/>
      <c r="L84" s="195"/>
      <c r="M84" s="195"/>
      <c r="N84" s="195"/>
      <c r="O84" s="195"/>
      <c r="P84" s="195"/>
      <c r="Q84" s="195"/>
      <c r="R84" s="195"/>
      <c r="S84" s="195"/>
      <c r="T84" s="195"/>
      <c r="U84" s="195"/>
      <c r="V84" s="183" t="str">
        <f t="shared" si="3"/>
        <v xml:space="preserve"> </v>
      </c>
      <c r="W84" s="184"/>
      <c r="X84" s="184"/>
      <c r="Y84" s="185"/>
      <c r="Z84" s="139"/>
      <c r="AA84" s="139"/>
      <c r="AB84" s="139"/>
      <c r="AC84" s="139"/>
      <c r="AD84" s="139"/>
      <c r="AE84" s="139"/>
      <c r="AG84" s="77" t="s">
        <v>65</v>
      </c>
      <c r="AM84" s="77" t="s">
        <v>65</v>
      </c>
    </row>
    <row r="85" spans="1:39">
      <c r="A85" s="17" t="s">
        <v>549</v>
      </c>
      <c r="B85" s="17"/>
      <c r="C85" s="17"/>
      <c r="D85" s="195"/>
      <c r="E85" s="195"/>
      <c r="F85" s="195"/>
      <c r="G85" s="195"/>
      <c r="H85" s="195"/>
      <c r="I85" s="195"/>
      <c r="J85" s="195"/>
      <c r="K85" s="195"/>
      <c r="L85" s="195"/>
      <c r="M85" s="195"/>
      <c r="N85" s="195"/>
      <c r="O85" s="195"/>
      <c r="P85" s="195"/>
      <c r="Q85" s="195"/>
      <c r="R85" s="195"/>
      <c r="S85" s="195"/>
      <c r="T85" s="195"/>
      <c r="U85" s="195"/>
      <c r="V85" s="183" t="str">
        <f t="shared" si="3"/>
        <v xml:space="preserve"> </v>
      </c>
      <c r="W85" s="184"/>
      <c r="X85" s="184"/>
      <c r="Y85" s="185"/>
      <c r="Z85" s="139"/>
      <c r="AA85" s="139"/>
      <c r="AB85" s="139"/>
      <c r="AC85" s="139"/>
      <c r="AD85" s="139"/>
      <c r="AE85" s="139"/>
      <c r="AG85" s="77" t="s">
        <v>66</v>
      </c>
      <c r="AM85" s="77" t="s">
        <v>66</v>
      </c>
    </row>
    <row r="86" spans="1:39">
      <c r="A86" s="17" t="s">
        <v>550</v>
      </c>
      <c r="B86" s="17"/>
      <c r="C86" s="17"/>
      <c r="D86" s="195"/>
      <c r="E86" s="195"/>
      <c r="F86" s="195"/>
      <c r="G86" s="195"/>
      <c r="H86" s="195"/>
      <c r="I86" s="195"/>
      <c r="J86" s="195"/>
      <c r="K86" s="195"/>
      <c r="L86" s="195"/>
      <c r="M86" s="195"/>
      <c r="N86" s="195"/>
      <c r="O86" s="195"/>
      <c r="P86" s="195"/>
      <c r="Q86" s="195"/>
      <c r="R86" s="195"/>
      <c r="S86" s="195"/>
      <c r="T86" s="195"/>
      <c r="U86" s="195"/>
      <c r="V86" s="183" t="str">
        <f t="shared" si="3"/>
        <v xml:space="preserve"> </v>
      </c>
      <c r="W86" s="184"/>
      <c r="X86" s="184"/>
      <c r="Y86" s="185"/>
      <c r="Z86" s="139"/>
      <c r="AA86" s="139"/>
      <c r="AB86" s="139"/>
      <c r="AC86" s="139"/>
      <c r="AD86" s="139"/>
      <c r="AE86" s="139"/>
      <c r="AG86" s="77" t="s">
        <v>67</v>
      </c>
      <c r="AM86" s="77" t="s">
        <v>67</v>
      </c>
    </row>
    <row r="87" spans="1:39">
      <c r="A87" s="17" t="s">
        <v>551</v>
      </c>
      <c r="B87" s="17"/>
      <c r="C87" s="17"/>
      <c r="D87" s="195"/>
      <c r="E87" s="195"/>
      <c r="F87" s="195"/>
      <c r="G87" s="195"/>
      <c r="H87" s="195"/>
      <c r="I87" s="195"/>
      <c r="J87" s="195"/>
      <c r="K87" s="195"/>
      <c r="L87" s="195"/>
      <c r="M87" s="195"/>
      <c r="N87" s="195"/>
      <c r="O87" s="195"/>
      <c r="P87" s="195"/>
      <c r="Q87" s="195"/>
      <c r="R87" s="195"/>
      <c r="S87" s="195"/>
      <c r="T87" s="195"/>
      <c r="U87" s="195"/>
      <c r="V87" s="183" t="str">
        <f t="shared" si="3"/>
        <v xml:space="preserve"> </v>
      </c>
      <c r="W87" s="184"/>
      <c r="X87" s="184"/>
      <c r="Y87" s="185"/>
      <c r="Z87" s="139"/>
      <c r="AA87" s="139"/>
      <c r="AB87" s="139"/>
      <c r="AC87" s="139"/>
      <c r="AD87" s="139"/>
      <c r="AE87" s="139"/>
      <c r="AG87" s="77" t="s">
        <v>68</v>
      </c>
      <c r="AM87" s="77" t="s">
        <v>68</v>
      </c>
    </row>
    <row r="88" spans="1:39">
      <c r="A88" s="17" t="s">
        <v>552</v>
      </c>
      <c r="B88" s="17"/>
      <c r="C88" s="17"/>
      <c r="D88" s="195"/>
      <c r="E88" s="195"/>
      <c r="F88" s="195"/>
      <c r="G88" s="195"/>
      <c r="H88" s="195"/>
      <c r="I88" s="195"/>
      <c r="J88" s="195"/>
      <c r="K88" s="195"/>
      <c r="L88" s="195"/>
      <c r="M88" s="195"/>
      <c r="N88" s="195"/>
      <c r="O88" s="195"/>
      <c r="P88" s="195"/>
      <c r="Q88" s="195"/>
      <c r="R88" s="195"/>
      <c r="S88" s="195"/>
      <c r="T88" s="195"/>
      <c r="U88" s="195"/>
      <c r="V88" s="183" t="str">
        <f t="shared" si="3"/>
        <v xml:space="preserve"> </v>
      </c>
      <c r="W88" s="184"/>
      <c r="X88" s="184"/>
      <c r="Y88" s="185"/>
      <c r="Z88" s="139"/>
      <c r="AA88" s="139"/>
      <c r="AB88" s="139"/>
      <c r="AC88" s="139"/>
      <c r="AD88" s="139"/>
      <c r="AE88" s="139"/>
      <c r="AG88" s="77" t="s">
        <v>69</v>
      </c>
      <c r="AM88" s="77" t="s">
        <v>69</v>
      </c>
    </row>
    <row r="89" spans="1:39">
      <c r="A89" s="17" t="s">
        <v>553</v>
      </c>
      <c r="B89" s="17"/>
      <c r="C89" s="17"/>
      <c r="D89" s="195"/>
      <c r="E89" s="195"/>
      <c r="F89" s="195"/>
      <c r="G89" s="195"/>
      <c r="H89" s="195"/>
      <c r="I89" s="195"/>
      <c r="J89" s="195"/>
      <c r="K89" s="195"/>
      <c r="L89" s="195"/>
      <c r="M89" s="195"/>
      <c r="N89" s="195"/>
      <c r="O89" s="195"/>
      <c r="P89" s="195"/>
      <c r="Q89" s="195"/>
      <c r="R89" s="195"/>
      <c r="S89" s="195"/>
      <c r="T89" s="195"/>
      <c r="U89" s="195"/>
      <c r="V89" s="183" t="str">
        <f t="shared" si="3"/>
        <v xml:space="preserve"> </v>
      </c>
      <c r="W89" s="184"/>
      <c r="X89" s="184"/>
      <c r="Y89" s="185"/>
      <c r="Z89" s="139"/>
      <c r="AA89" s="139"/>
      <c r="AB89" s="139"/>
      <c r="AC89" s="139"/>
      <c r="AD89" s="139"/>
      <c r="AE89" s="139"/>
      <c r="AG89" s="77" t="s">
        <v>70</v>
      </c>
      <c r="AM89" s="77" t="s">
        <v>70</v>
      </c>
    </row>
    <row r="90" spans="1:39">
      <c r="A90" s="17" t="s">
        <v>554</v>
      </c>
      <c r="B90" s="17"/>
      <c r="C90" s="17"/>
      <c r="D90" s="195"/>
      <c r="E90" s="195"/>
      <c r="F90" s="195"/>
      <c r="G90" s="195"/>
      <c r="H90" s="195"/>
      <c r="I90" s="195"/>
      <c r="J90" s="195"/>
      <c r="K90" s="195"/>
      <c r="L90" s="195"/>
      <c r="M90" s="195"/>
      <c r="N90" s="195"/>
      <c r="O90" s="195"/>
      <c r="P90" s="195"/>
      <c r="Q90" s="195"/>
      <c r="R90" s="195"/>
      <c r="S90" s="195"/>
      <c r="T90" s="195"/>
      <c r="U90" s="195"/>
      <c r="V90" s="183" t="str">
        <f t="shared" si="3"/>
        <v xml:space="preserve"> </v>
      </c>
      <c r="W90" s="184"/>
      <c r="X90" s="184"/>
      <c r="Y90" s="185"/>
      <c r="Z90" s="139"/>
      <c r="AA90" s="139"/>
      <c r="AB90" s="139"/>
      <c r="AC90" s="139"/>
      <c r="AD90" s="139"/>
      <c r="AE90" s="139"/>
      <c r="AG90" s="77" t="s">
        <v>71</v>
      </c>
      <c r="AM90" s="77" t="s">
        <v>71</v>
      </c>
    </row>
    <row r="91" spans="1:39">
      <c r="A91" s="17" t="s">
        <v>555</v>
      </c>
      <c r="B91" s="17"/>
      <c r="C91" s="17"/>
      <c r="D91" s="195"/>
      <c r="E91" s="195"/>
      <c r="F91" s="195"/>
      <c r="G91" s="195"/>
      <c r="H91" s="195"/>
      <c r="I91" s="195"/>
      <c r="J91" s="195"/>
      <c r="K91" s="195"/>
      <c r="L91" s="195"/>
      <c r="M91" s="195"/>
      <c r="N91" s="195"/>
      <c r="O91" s="195"/>
      <c r="P91" s="195"/>
      <c r="Q91" s="195"/>
      <c r="R91" s="195"/>
      <c r="S91" s="195"/>
      <c r="T91" s="195"/>
      <c r="U91" s="195"/>
      <c r="V91" s="183" t="str">
        <f t="shared" si="3"/>
        <v xml:space="preserve"> </v>
      </c>
      <c r="W91" s="184"/>
      <c r="X91" s="184"/>
      <c r="Y91" s="185"/>
      <c r="Z91" s="139"/>
      <c r="AA91" s="139"/>
      <c r="AB91" s="139"/>
      <c r="AC91" s="139"/>
      <c r="AD91" s="139"/>
      <c r="AE91" s="139"/>
      <c r="AG91" s="77" t="s">
        <v>72</v>
      </c>
      <c r="AM91" s="77" t="s">
        <v>72</v>
      </c>
    </row>
    <row r="92" spans="1:39">
      <c r="A92" s="17" t="s">
        <v>556</v>
      </c>
      <c r="B92" s="17"/>
      <c r="C92" s="17"/>
      <c r="D92" s="195"/>
      <c r="E92" s="195"/>
      <c r="F92" s="195"/>
      <c r="G92" s="195"/>
      <c r="H92" s="195"/>
      <c r="I92" s="195"/>
      <c r="J92" s="195"/>
      <c r="K92" s="195"/>
      <c r="L92" s="195"/>
      <c r="M92" s="195"/>
      <c r="N92" s="195"/>
      <c r="O92" s="195"/>
      <c r="P92" s="195"/>
      <c r="Q92" s="195"/>
      <c r="R92" s="195"/>
      <c r="S92" s="195"/>
      <c r="T92" s="195"/>
      <c r="U92" s="195"/>
      <c r="V92" s="183" t="str">
        <f t="shared" si="3"/>
        <v xml:space="preserve"> </v>
      </c>
      <c r="W92" s="184"/>
      <c r="X92" s="184"/>
      <c r="Y92" s="185"/>
      <c r="Z92" s="139"/>
      <c r="AA92" s="139"/>
      <c r="AB92" s="139"/>
      <c r="AC92" s="139"/>
      <c r="AD92" s="139"/>
      <c r="AE92" s="139"/>
      <c r="AG92" s="77" t="s">
        <v>73</v>
      </c>
      <c r="AM92" s="77" t="s">
        <v>73</v>
      </c>
    </row>
    <row r="93" spans="1:39">
      <c r="A93" s="17" t="s">
        <v>557</v>
      </c>
      <c r="B93" s="17"/>
      <c r="C93" s="17"/>
      <c r="D93" s="195"/>
      <c r="E93" s="195"/>
      <c r="F93" s="195"/>
      <c r="G93" s="195"/>
      <c r="H93" s="195"/>
      <c r="I93" s="195"/>
      <c r="J93" s="195"/>
      <c r="K93" s="195"/>
      <c r="L93" s="195"/>
      <c r="M93" s="195"/>
      <c r="N93" s="195"/>
      <c r="O93" s="195"/>
      <c r="P93" s="195"/>
      <c r="Q93" s="195"/>
      <c r="R93" s="195"/>
      <c r="S93" s="195"/>
      <c r="T93" s="195"/>
      <c r="U93" s="195"/>
      <c r="V93" s="183" t="str">
        <f t="shared" si="3"/>
        <v xml:space="preserve"> </v>
      </c>
      <c r="W93" s="184"/>
      <c r="X93" s="184"/>
      <c r="Y93" s="185"/>
      <c r="Z93" s="139"/>
      <c r="AA93" s="139"/>
      <c r="AB93" s="139"/>
      <c r="AC93" s="139"/>
      <c r="AD93" s="139"/>
      <c r="AE93" s="139"/>
      <c r="AG93" s="77" t="s">
        <v>74</v>
      </c>
      <c r="AM93" s="77" t="s">
        <v>74</v>
      </c>
    </row>
    <row r="94" spans="1:39">
      <c r="A94" s="17" t="s">
        <v>558</v>
      </c>
      <c r="B94" s="17"/>
      <c r="C94" s="17"/>
      <c r="D94" s="195"/>
      <c r="E94" s="195"/>
      <c r="F94" s="195"/>
      <c r="G94" s="195"/>
      <c r="H94" s="195"/>
      <c r="I94" s="195"/>
      <c r="J94" s="195"/>
      <c r="K94" s="195"/>
      <c r="L94" s="195"/>
      <c r="M94" s="195"/>
      <c r="N94" s="195"/>
      <c r="O94" s="195"/>
      <c r="P94" s="195"/>
      <c r="Q94" s="195"/>
      <c r="R94" s="195"/>
      <c r="S94" s="195"/>
      <c r="T94" s="195"/>
      <c r="U94" s="195"/>
      <c r="V94" s="183" t="str">
        <f t="shared" si="3"/>
        <v xml:space="preserve"> </v>
      </c>
      <c r="W94" s="184"/>
      <c r="X94" s="184"/>
      <c r="Y94" s="185"/>
      <c r="Z94" s="139"/>
      <c r="AA94" s="139"/>
      <c r="AB94" s="139"/>
      <c r="AC94" s="139"/>
      <c r="AD94" s="139"/>
      <c r="AE94" s="139"/>
      <c r="AG94" s="77" t="s">
        <v>75</v>
      </c>
      <c r="AM94" s="77" t="s">
        <v>75</v>
      </c>
    </row>
    <row r="95" spans="1:39">
      <c r="A95" s="17" t="s">
        <v>559</v>
      </c>
      <c r="B95" s="17"/>
      <c r="C95" s="17"/>
      <c r="D95" s="195"/>
      <c r="E95" s="195"/>
      <c r="F95" s="195"/>
      <c r="G95" s="195"/>
      <c r="H95" s="195"/>
      <c r="I95" s="195"/>
      <c r="J95" s="195"/>
      <c r="K95" s="195"/>
      <c r="L95" s="195"/>
      <c r="M95" s="195"/>
      <c r="N95" s="195"/>
      <c r="O95" s="195"/>
      <c r="P95" s="195"/>
      <c r="Q95" s="195"/>
      <c r="R95" s="195"/>
      <c r="S95" s="195"/>
      <c r="T95" s="195"/>
      <c r="U95" s="195"/>
      <c r="V95" s="183" t="str">
        <f t="shared" si="3"/>
        <v xml:space="preserve"> </v>
      </c>
      <c r="W95" s="184"/>
      <c r="X95" s="184"/>
      <c r="Y95" s="185"/>
      <c r="Z95" s="139"/>
      <c r="AA95" s="139"/>
      <c r="AB95" s="139"/>
      <c r="AC95" s="139"/>
      <c r="AD95" s="139"/>
      <c r="AE95" s="139"/>
      <c r="AG95" s="77" t="s">
        <v>76</v>
      </c>
      <c r="AM95" s="77" t="s">
        <v>76</v>
      </c>
    </row>
    <row r="96" spans="1:39">
      <c r="A96" s="17" t="s">
        <v>560</v>
      </c>
      <c r="B96" s="17"/>
      <c r="C96" s="17"/>
      <c r="D96" s="195"/>
      <c r="E96" s="195"/>
      <c r="F96" s="195"/>
      <c r="G96" s="195"/>
      <c r="H96" s="195"/>
      <c r="I96" s="195"/>
      <c r="J96" s="195"/>
      <c r="K96" s="195"/>
      <c r="L96" s="195"/>
      <c r="M96" s="195"/>
      <c r="N96" s="195"/>
      <c r="O96" s="195"/>
      <c r="P96" s="195"/>
      <c r="Q96" s="195"/>
      <c r="R96" s="195"/>
      <c r="S96" s="195"/>
      <c r="T96" s="195"/>
      <c r="U96" s="195"/>
      <c r="V96" s="183" t="str">
        <f t="shared" si="3"/>
        <v xml:space="preserve"> </v>
      </c>
      <c r="W96" s="184"/>
      <c r="X96" s="184"/>
      <c r="Y96" s="185"/>
      <c r="Z96" s="139"/>
      <c r="AA96" s="139"/>
      <c r="AB96" s="139"/>
      <c r="AC96" s="139"/>
      <c r="AD96" s="139"/>
      <c r="AE96" s="139"/>
      <c r="AG96" s="77" t="s">
        <v>77</v>
      </c>
      <c r="AM96" s="77" t="s">
        <v>77</v>
      </c>
    </row>
    <row r="97" spans="1:39">
      <c r="A97" s="17" t="s">
        <v>561</v>
      </c>
      <c r="B97" s="17"/>
      <c r="C97" s="17"/>
      <c r="D97" s="195"/>
      <c r="E97" s="195"/>
      <c r="F97" s="195"/>
      <c r="G97" s="195"/>
      <c r="H97" s="195"/>
      <c r="I97" s="195"/>
      <c r="J97" s="195"/>
      <c r="K97" s="195"/>
      <c r="L97" s="195"/>
      <c r="M97" s="195"/>
      <c r="N97" s="195"/>
      <c r="O97" s="195"/>
      <c r="P97" s="195"/>
      <c r="Q97" s="195"/>
      <c r="R97" s="195"/>
      <c r="S97" s="195"/>
      <c r="T97" s="195"/>
      <c r="U97" s="195"/>
      <c r="V97" s="183" t="str">
        <f t="shared" si="3"/>
        <v xml:space="preserve"> </v>
      </c>
      <c r="W97" s="184"/>
      <c r="X97" s="184"/>
      <c r="Y97" s="185"/>
      <c r="Z97" s="139"/>
      <c r="AA97" s="139"/>
      <c r="AB97" s="139"/>
      <c r="AC97" s="139"/>
      <c r="AD97" s="139"/>
      <c r="AE97" s="139"/>
      <c r="AG97" s="77" t="s">
        <v>78</v>
      </c>
      <c r="AM97" s="77" t="s">
        <v>78</v>
      </c>
    </row>
    <row r="98" spans="1:39">
      <c r="A98" s="17" t="s">
        <v>562</v>
      </c>
      <c r="B98" s="17"/>
      <c r="C98" s="17"/>
      <c r="D98" s="195"/>
      <c r="E98" s="195"/>
      <c r="F98" s="195"/>
      <c r="G98" s="195"/>
      <c r="H98" s="195"/>
      <c r="I98" s="195"/>
      <c r="J98" s="195"/>
      <c r="K98" s="195"/>
      <c r="L98" s="195"/>
      <c r="M98" s="195"/>
      <c r="N98" s="195"/>
      <c r="O98" s="195"/>
      <c r="P98" s="195"/>
      <c r="Q98" s="195"/>
      <c r="R98" s="195"/>
      <c r="S98" s="195"/>
      <c r="T98" s="195"/>
      <c r="U98" s="195"/>
      <c r="V98" s="183" t="str">
        <f t="shared" si="3"/>
        <v xml:space="preserve"> </v>
      </c>
      <c r="W98" s="184"/>
      <c r="X98" s="184"/>
      <c r="Y98" s="185"/>
      <c r="Z98" s="139"/>
      <c r="AA98" s="139"/>
      <c r="AB98" s="139"/>
      <c r="AC98" s="139"/>
      <c r="AD98" s="139"/>
      <c r="AE98" s="139"/>
      <c r="AG98" s="77" t="s">
        <v>79</v>
      </c>
      <c r="AM98" s="77" t="s">
        <v>79</v>
      </c>
    </row>
    <row r="99" spans="1:39">
      <c r="A99" s="17" t="s">
        <v>563</v>
      </c>
      <c r="B99" s="17"/>
      <c r="C99" s="17"/>
      <c r="D99" s="195"/>
      <c r="E99" s="195"/>
      <c r="F99" s="195"/>
      <c r="G99" s="195"/>
      <c r="H99" s="195"/>
      <c r="I99" s="195"/>
      <c r="J99" s="195"/>
      <c r="K99" s="195"/>
      <c r="L99" s="195"/>
      <c r="M99" s="195"/>
      <c r="N99" s="195"/>
      <c r="O99" s="195"/>
      <c r="P99" s="195"/>
      <c r="Q99" s="195"/>
      <c r="R99" s="195"/>
      <c r="S99" s="195"/>
      <c r="T99" s="195"/>
      <c r="U99" s="195"/>
      <c r="V99" s="183" t="str">
        <f t="shared" si="3"/>
        <v xml:space="preserve"> </v>
      </c>
      <c r="W99" s="184"/>
      <c r="X99" s="184"/>
      <c r="Y99" s="185"/>
      <c r="Z99" s="139"/>
      <c r="AA99" s="139"/>
      <c r="AB99" s="139"/>
      <c r="AC99" s="139"/>
      <c r="AD99" s="139"/>
      <c r="AE99" s="139"/>
      <c r="AG99" s="77" t="s">
        <v>80</v>
      </c>
      <c r="AM99" s="77" t="s">
        <v>80</v>
      </c>
    </row>
    <row r="100" spans="1:39">
      <c r="A100" s="17" t="s">
        <v>564</v>
      </c>
      <c r="B100" s="17"/>
      <c r="C100" s="17"/>
      <c r="D100" s="195"/>
      <c r="E100" s="195"/>
      <c r="F100" s="195"/>
      <c r="G100" s="195"/>
      <c r="H100" s="195"/>
      <c r="I100" s="195"/>
      <c r="J100" s="195"/>
      <c r="K100" s="195"/>
      <c r="L100" s="195"/>
      <c r="M100" s="195"/>
      <c r="N100" s="195"/>
      <c r="O100" s="195"/>
      <c r="P100" s="195"/>
      <c r="Q100" s="195"/>
      <c r="R100" s="195"/>
      <c r="S100" s="195"/>
      <c r="T100" s="195"/>
      <c r="U100" s="195"/>
      <c r="V100" s="183" t="str">
        <f t="shared" si="3"/>
        <v xml:space="preserve"> </v>
      </c>
      <c r="W100" s="184"/>
      <c r="X100" s="184"/>
      <c r="Y100" s="185"/>
      <c r="Z100" s="139"/>
      <c r="AA100" s="139"/>
      <c r="AB100" s="139"/>
      <c r="AC100" s="139"/>
      <c r="AD100" s="139"/>
      <c r="AE100" s="139"/>
      <c r="AG100" s="77" t="s">
        <v>81</v>
      </c>
      <c r="AM100" s="77" t="s">
        <v>81</v>
      </c>
    </row>
    <row r="101" spans="1:39">
      <c r="A101" s="17" t="s">
        <v>565</v>
      </c>
      <c r="B101" s="17"/>
      <c r="C101" s="17"/>
      <c r="D101" s="195"/>
      <c r="E101" s="195"/>
      <c r="F101" s="195"/>
      <c r="G101" s="195"/>
      <c r="H101" s="195"/>
      <c r="I101" s="195"/>
      <c r="J101" s="195"/>
      <c r="K101" s="195"/>
      <c r="L101" s="195"/>
      <c r="M101" s="195"/>
      <c r="N101" s="195"/>
      <c r="O101" s="195"/>
      <c r="P101" s="195"/>
      <c r="Q101" s="195"/>
      <c r="R101" s="195"/>
      <c r="S101" s="195"/>
      <c r="T101" s="195"/>
      <c r="U101" s="195"/>
      <c r="V101" s="183" t="str">
        <f t="shared" si="3"/>
        <v xml:space="preserve"> </v>
      </c>
      <c r="W101" s="184"/>
      <c r="X101" s="184"/>
      <c r="Y101" s="185"/>
      <c r="Z101" s="139"/>
      <c r="AA101" s="139"/>
      <c r="AB101" s="139"/>
      <c r="AC101" s="139"/>
      <c r="AD101" s="139"/>
      <c r="AE101" s="139"/>
      <c r="AG101" s="77" t="s">
        <v>82</v>
      </c>
      <c r="AM101" s="77" t="s">
        <v>82</v>
      </c>
    </row>
    <row r="102" spans="1:39">
      <c r="A102" s="17" t="s">
        <v>566</v>
      </c>
      <c r="B102" s="17"/>
      <c r="C102" s="17"/>
      <c r="D102" s="195"/>
      <c r="E102" s="195"/>
      <c r="F102" s="195"/>
      <c r="G102" s="195"/>
      <c r="H102" s="195"/>
      <c r="I102" s="195"/>
      <c r="J102" s="195"/>
      <c r="K102" s="195"/>
      <c r="L102" s="195"/>
      <c r="M102" s="195"/>
      <c r="N102" s="195"/>
      <c r="O102" s="195"/>
      <c r="P102" s="195"/>
      <c r="Q102" s="195"/>
      <c r="R102" s="195"/>
      <c r="S102" s="195"/>
      <c r="T102" s="195"/>
      <c r="U102" s="195"/>
      <c r="V102" s="183" t="str">
        <f t="shared" si="3"/>
        <v xml:space="preserve"> </v>
      </c>
      <c r="W102" s="184"/>
      <c r="X102" s="184"/>
      <c r="Y102" s="185"/>
      <c r="Z102" s="139"/>
      <c r="AA102" s="139"/>
      <c r="AB102" s="139"/>
      <c r="AC102" s="139"/>
      <c r="AD102" s="139"/>
      <c r="AE102" s="139"/>
      <c r="AG102" s="77" t="s">
        <v>83</v>
      </c>
      <c r="AM102" s="77" t="s">
        <v>83</v>
      </c>
    </row>
    <row r="103" spans="1:39">
      <c r="A103" s="17" t="s">
        <v>567</v>
      </c>
      <c r="B103" s="17"/>
      <c r="C103" s="17"/>
      <c r="D103" s="195"/>
      <c r="E103" s="195"/>
      <c r="F103" s="195"/>
      <c r="G103" s="195"/>
      <c r="H103" s="195"/>
      <c r="I103" s="195"/>
      <c r="J103" s="195"/>
      <c r="K103" s="195"/>
      <c r="L103" s="195"/>
      <c r="M103" s="195"/>
      <c r="N103" s="195"/>
      <c r="O103" s="195"/>
      <c r="P103" s="195"/>
      <c r="Q103" s="195"/>
      <c r="R103" s="195"/>
      <c r="S103" s="195"/>
      <c r="T103" s="195"/>
      <c r="U103" s="195"/>
      <c r="V103" s="183" t="str">
        <f t="shared" si="3"/>
        <v xml:space="preserve"> </v>
      </c>
      <c r="W103" s="184"/>
      <c r="X103" s="184"/>
      <c r="Y103" s="185"/>
      <c r="Z103" s="139"/>
      <c r="AA103" s="139"/>
      <c r="AB103" s="139"/>
      <c r="AC103" s="139"/>
      <c r="AD103" s="139"/>
      <c r="AE103" s="139"/>
      <c r="AG103" s="77" t="s">
        <v>84</v>
      </c>
      <c r="AM103" s="77" t="s">
        <v>84</v>
      </c>
    </row>
    <row r="104" spans="1:39">
      <c r="A104" s="17" t="s">
        <v>568</v>
      </c>
      <c r="B104" s="17"/>
      <c r="C104" s="17"/>
      <c r="D104" s="195"/>
      <c r="E104" s="195"/>
      <c r="F104" s="195"/>
      <c r="G104" s="195"/>
      <c r="H104" s="195"/>
      <c r="I104" s="195"/>
      <c r="J104" s="195"/>
      <c r="K104" s="195"/>
      <c r="L104" s="195"/>
      <c r="M104" s="195"/>
      <c r="N104" s="195"/>
      <c r="O104" s="195"/>
      <c r="P104" s="195"/>
      <c r="Q104" s="195"/>
      <c r="R104" s="195"/>
      <c r="S104" s="195"/>
      <c r="T104" s="195"/>
      <c r="U104" s="195"/>
      <c r="V104" s="183" t="str">
        <f t="shared" si="3"/>
        <v xml:space="preserve"> </v>
      </c>
      <c r="W104" s="184"/>
      <c r="X104" s="184"/>
      <c r="Y104" s="185"/>
      <c r="Z104" s="139"/>
      <c r="AA104" s="139"/>
      <c r="AB104" s="139"/>
      <c r="AC104" s="139"/>
      <c r="AD104" s="139"/>
      <c r="AE104" s="139"/>
      <c r="AG104" s="77" t="s">
        <v>85</v>
      </c>
      <c r="AM104" s="77" t="s">
        <v>85</v>
      </c>
    </row>
    <row r="105" spans="1:39">
      <c r="A105" s="17" t="s">
        <v>569</v>
      </c>
      <c r="B105" s="17"/>
      <c r="C105" s="17"/>
      <c r="D105" s="195"/>
      <c r="E105" s="195"/>
      <c r="F105" s="195"/>
      <c r="G105" s="195"/>
      <c r="H105" s="195"/>
      <c r="I105" s="195"/>
      <c r="J105" s="195"/>
      <c r="K105" s="195"/>
      <c r="L105" s="195"/>
      <c r="M105" s="195"/>
      <c r="N105" s="195"/>
      <c r="O105" s="195"/>
      <c r="P105" s="195"/>
      <c r="Q105" s="195"/>
      <c r="R105" s="195"/>
      <c r="S105" s="195"/>
      <c r="T105" s="195"/>
      <c r="U105" s="195"/>
      <c r="V105" s="183" t="str">
        <f t="shared" ref="V105:V168" si="4">IF(ISBLANK(B105)," ",100-SUM(D105:U105))</f>
        <v xml:space="preserve"> </v>
      </c>
      <c r="W105" s="184"/>
      <c r="X105" s="184"/>
      <c r="Y105" s="185"/>
      <c r="Z105" s="139"/>
      <c r="AA105" s="139"/>
      <c r="AB105" s="139"/>
      <c r="AC105" s="139"/>
      <c r="AD105" s="139"/>
      <c r="AE105" s="139"/>
      <c r="AG105" s="77" t="s">
        <v>86</v>
      </c>
      <c r="AM105" s="77" t="s">
        <v>86</v>
      </c>
    </row>
    <row r="106" spans="1:39">
      <c r="A106" s="17" t="s">
        <v>570</v>
      </c>
      <c r="B106" s="17"/>
      <c r="C106" s="17"/>
      <c r="D106" s="195"/>
      <c r="E106" s="195"/>
      <c r="F106" s="195"/>
      <c r="G106" s="195"/>
      <c r="H106" s="195"/>
      <c r="I106" s="195"/>
      <c r="J106" s="195"/>
      <c r="K106" s="195"/>
      <c r="L106" s="195"/>
      <c r="M106" s="195"/>
      <c r="N106" s="195"/>
      <c r="O106" s="195"/>
      <c r="P106" s="195"/>
      <c r="Q106" s="195"/>
      <c r="R106" s="195"/>
      <c r="S106" s="195"/>
      <c r="T106" s="195"/>
      <c r="U106" s="195"/>
      <c r="V106" s="183" t="str">
        <f t="shared" si="4"/>
        <v xml:space="preserve"> </v>
      </c>
      <c r="W106" s="184"/>
      <c r="X106" s="184"/>
      <c r="Y106" s="185"/>
      <c r="Z106" s="139"/>
      <c r="AA106" s="139"/>
      <c r="AB106" s="139"/>
      <c r="AC106" s="139"/>
      <c r="AD106" s="139"/>
      <c r="AE106" s="139"/>
      <c r="AG106" s="77" t="s">
        <v>87</v>
      </c>
      <c r="AM106" s="77" t="s">
        <v>87</v>
      </c>
    </row>
    <row r="107" spans="1:39">
      <c r="A107" s="17" t="s">
        <v>571</v>
      </c>
      <c r="B107" s="17"/>
      <c r="C107" s="17"/>
      <c r="D107" s="195"/>
      <c r="E107" s="195"/>
      <c r="F107" s="195"/>
      <c r="G107" s="195"/>
      <c r="H107" s="195"/>
      <c r="I107" s="195"/>
      <c r="J107" s="195"/>
      <c r="K107" s="195"/>
      <c r="L107" s="195"/>
      <c r="M107" s="195"/>
      <c r="N107" s="195"/>
      <c r="O107" s="195"/>
      <c r="P107" s="195"/>
      <c r="Q107" s="195"/>
      <c r="R107" s="195"/>
      <c r="S107" s="195"/>
      <c r="T107" s="195"/>
      <c r="U107" s="195"/>
      <c r="V107" s="183" t="str">
        <f t="shared" si="4"/>
        <v xml:space="preserve"> </v>
      </c>
      <c r="W107" s="184"/>
      <c r="X107" s="184"/>
      <c r="Y107" s="185"/>
      <c r="Z107" s="139"/>
      <c r="AA107" s="139"/>
      <c r="AB107" s="139"/>
      <c r="AC107" s="139"/>
      <c r="AD107" s="139"/>
      <c r="AE107" s="139"/>
      <c r="AG107" s="77" t="s">
        <v>88</v>
      </c>
      <c r="AM107" s="77" t="s">
        <v>88</v>
      </c>
    </row>
    <row r="108" spans="1:39">
      <c r="A108" s="17" t="s">
        <v>572</v>
      </c>
      <c r="B108" s="17"/>
      <c r="C108" s="17"/>
      <c r="D108" s="195"/>
      <c r="E108" s="195"/>
      <c r="F108" s="195"/>
      <c r="G108" s="195"/>
      <c r="H108" s="195"/>
      <c r="I108" s="195"/>
      <c r="J108" s="195"/>
      <c r="K108" s="195"/>
      <c r="L108" s="195"/>
      <c r="M108" s="195"/>
      <c r="N108" s="195"/>
      <c r="O108" s="195"/>
      <c r="P108" s="195"/>
      <c r="Q108" s="195"/>
      <c r="R108" s="195"/>
      <c r="S108" s="195"/>
      <c r="T108" s="195"/>
      <c r="U108" s="195"/>
      <c r="V108" s="183" t="str">
        <f t="shared" si="4"/>
        <v xml:space="preserve"> </v>
      </c>
      <c r="W108" s="184"/>
      <c r="X108" s="184"/>
      <c r="Y108" s="185"/>
      <c r="Z108" s="139"/>
      <c r="AA108" s="139"/>
      <c r="AB108" s="139"/>
      <c r="AC108" s="139"/>
      <c r="AD108" s="139"/>
      <c r="AE108" s="139"/>
      <c r="AG108" s="77" t="s">
        <v>89</v>
      </c>
      <c r="AM108" s="77" t="s">
        <v>89</v>
      </c>
    </row>
    <row r="109" spans="1:39">
      <c r="A109" s="17" t="s">
        <v>573</v>
      </c>
      <c r="B109" s="17"/>
      <c r="C109" s="17"/>
      <c r="D109" s="195"/>
      <c r="E109" s="195"/>
      <c r="F109" s="195"/>
      <c r="G109" s="195"/>
      <c r="H109" s="195"/>
      <c r="I109" s="195"/>
      <c r="J109" s="195"/>
      <c r="K109" s="195"/>
      <c r="L109" s="195"/>
      <c r="M109" s="195"/>
      <c r="N109" s="195"/>
      <c r="O109" s="195"/>
      <c r="P109" s="195"/>
      <c r="Q109" s="195"/>
      <c r="R109" s="195"/>
      <c r="S109" s="195"/>
      <c r="T109" s="195"/>
      <c r="U109" s="195"/>
      <c r="V109" s="183" t="str">
        <f t="shared" si="4"/>
        <v xml:space="preserve"> </v>
      </c>
      <c r="W109" s="184"/>
      <c r="X109" s="184"/>
      <c r="Y109" s="185"/>
      <c r="Z109" s="139"/>
      <c r="AA109" s="139"/>
      <c r="AB109" s="139"/>
      <c r="AC109" s="139"/>
      <c r="AD109" s="139"/>
      <c r="AE109" s="139"/>
      <c r="AG109" s="77" t="s">
        <v>90</v>
      </c>
      <c r="AM109" s="77" t="s">
        <v>90</v>
      </c>
    </row>
    <row r="110" spans="1:39">
      <c r="A110" s="17" t="s">
        <v>574</v>
      </c>
      <c r="B110" s="17"/>
      <c r="C110" s="17"/>
      <c r="D110" s="195"/>
      <c r="E110" s="195"/>
      <c r="F110" s="195"/>
      <c r="G110" s="195"/>
      <c r="H110" s="195"/>
      <c r="I110" s="195"/>
      <c r="J110" s="195"/>
      <c r="K110" s="195"/>
      <c r="L110" s="195"/>
      <c r="M110" s="195"/>
      <c r="N110" s="195"/>
      <c r="O110" s="195"/>
      <c r="P110" s="195"/>
      <c r="Q110" s="195"/>
      <c r="R110" s="195"/>
      <c r="S110" s="195"/>
      <c r="T110" s="195"/>
      <c r="U110" s="195"/>
      <c r="V110" s="183" t="str">
        <f t="shared" si="4"/>
        <v xml:space="preserve"> </v>
      </c>
      <c r="W110" s="184"/>
      <c r="X110" s="184"/>
      <c r="Y110" s="185"/>
      <c r="Z110" s="139"/>
      <c r="AA110" s="139"/>
      <c r="AB110" s="139"/>
      <c r="AC110" s="139"/>
      <c r="AD110" s="139"/>
      <c r="AE110" s="139"/>
      <c r="AG110" s="77" t="s">
        <v>91</v>
      </c>
      <c r="AM110" s="77" t="s">
        <v>91</v>
      </c>
    </row>
    <row r="111" spans="1:39">
      <c r="A111" s="17" t="s">
        <v>575</v>
      </c>
      <c r="B111" s="17"/>
      <c r="C111" s="17"/>
      <c r="D111" s="195"/>
      <c r="E111" s="195"/>
      <c r="F111" s="195"/>
      <c r="G111" s="195"/>
      <c r="H111" s="195"/>
      <c r="I111" s="195"/>
      <c r="J111" s="195"/>
      <c r="K111" s="195"/>
      <c r="L111" s="195"/>
      <c r="M111" s="195"/>
      <c r="N111" s="195"/>
      <c r="O111" s="195"/>
      <c r="P111" s="195"/>
      <c r="Q111" s="195"/>
      <c r="R111" s="195"/>
      <c r="S111" s="195"/>
      <c r="T111" s="195"/>
      <c r="U111" s="195"/>
      <c r="V111" s="183" t="str">
        <f t="shared" si="4"/>
        <v xml:space="preserve"> </v>
      </c>
      <c r="W111" s="184"/>
      <c r="X111" s="184"/>
      <c r="Y111" s="185"/>
      <c r="Z111" s="139"/>
      <c r="AA111" s="139"/>
      <c r="AB111" s="139"/>
      <c r="AC111" s="139"/>
      <c r="AD111" s="139"/>
      <c r="AE111" s="139"/>
      <c r="AG111" s="77" t="s">
        <v>92</v>
      </c>
      <c r="AM111" s="77" t="s">
        <v>92</v>
      </c>
    </row>
    <row r="112" spans="1:39">
      <c r="A112" s="17" t="s">
        <v>576</v>
      </c>
      <c r="B112" s="17"/>
      <c r="C112" s="17"/>
      <c r="D112" s="195"/>
      <c r="E112" s="195"/>
      <c r="F112" s="195"/>
      <c r="G112" s="195"/>
      <c r="H112" s="195"/>
      <c r="I112" s="195"/>
      <c r="J112" s="195"/>
      <c r="K112" s="195"/>
      <c r="L112" s="195"/>
      <c r="M112" s="195"/>
      <c r="N112" s="195"/>
      <c r="O112" s="195"/>
      <c r="P112" s="195"/>
      <c r="Q112" s="195"/>
      <c r="R112" s="195"/>
      <c r="S112" s="195"/>
      <c r="T112" s="195"/>
      <c r="U112" s="195"/>
      <c r="V112" s="183" t="str">
        <f t="shared" si="4"/>
        <v xml:space="preserve"> </v>
      </c>
      <c r="W112" s="184"/>
      <c r="X112" s="184"/>
      <c r="Y112" s="185"/>
      <c r="Z112" s="139"/>
      <c r="AA112" s="139"/>
      <c r="AB112" s="139"/>
      <c r="AC112" s="139"/>
      <c r="AD112" s="139"/>
      <c r="AE112" s="139"/>
      <c r="AG112" s="77" t="s">
        <v>93</v>
      </c>
      <c r="AM112" s="77" t="s">
        <v>93</v>
      </c>
    </row>
    <row r="113" spans="1:39">
      <c r="A113" s="17" t="s">
        <v>577</v>
      </c>
      <c r="B113" s="17"/>
      <c r="C113" s="17"/>
      <c r="D113" s="195"/>
      <c r="E113" s="195"/>
      <c r="F113" s="195"/>
      <c r="G113" s="195"/>
      <c r="H113" s="195"/>
      <c r="I113" s="195"/>
      <c r="J113" s="195"/>
      <c r="K113" s="195"/>
      <c r="L113" s="195"/>
      <c r="M113" s="195"/>
      <c r="N113" s="195"/>
      <c r="O113" s="195"/>
      <c r="P113" s="195"/>
      <c r="Q113" s="195"/>
      <c r="R113" s="195"/>
      <c r="S113" s="195"/>
      <c r="T113" s="195"/>
      <c r="U113" s="195"/>
      <c r="V113" s="183" t="str">
        <f t="shared" si="4"/>
        <v xml:space="preserve"> </v>
      </c>
      <c r="W113" s="184"/>
      <c r="X113" s="184"/>
      <c r="Y113" s="185"/>
      <c r="Z113" s="139"/>
      <c r="AA113" s="139"/>
      <c r="AB113" s="139"/>
      <c r="AC113" s="139"/>
      <c r="AD113" s="139"/>
      <c r="AE113" s="139"/>
      <c r="AG113" s="77" t="s">
        <v>94</v>
      </c>
      <c r="AM113" s="77" t="s">
        <v>94</v>
      </c>
    </row>
    <row r="114" spans="1:39">
      <c r="A114" s="17" t="s">
        <v>578</v>
      </c>
      <c r="B114" s="17"/>
      <c r="C114" s="17"/>
      <c r="D114" s="195"/>
      <c r="E114" s="195"/>
      <c r="F114" s="195"/>
      <c r="G114" s="195"/>
      <c r="H114" s="195"/>
      <c r="I114" s="195"/>
      <c r="J114" s="195"/>
      <c r="K114" s="195"/>
      <c r="L114" s="195"/>
      <c r="M114" s="195"/>
      <c r="N114" s="195"/>
      <c r="O114" s="195"/>
      <c r="P114" s="195"/>
      <c r="Q114" s="195"/>
      <c r="R114" s="195"/>
      <c r="S114" s="195"/>
      <c r="T114" s="195"/>
      <c r="U114" s="195"/>
      <c r="V114" s="183" t="str">
        <f t="shared" si="4"/>
        <v xml:space="preserve"> </v>
      </c>
      <c r="W114" s="184"/>
      <c r="X114" s="184"/>
      <c r="Y114" s="185"/>
      <c r="Z114" s="139"/>
      <c r="AA114" s="139"/>
      <c r="AB114" s="139"/>
      <c r="AC114" s="139"/>
      <c r="AD114" s="139"/>
      <c r="AE114" s="139"/>
      <c r="AG114" s="77" t="s">
        <v>95</v>
      </c>
      <c r="AM114" s="77" t="s">
        <v>95</v>
      </c>
    </row>
    <row r="115" spans="1:39">
      <c r="A115" s="17" t="s">
        <v>579</v>
      </c>
      <c r="B115" s="17"/>
      <c r="C115" s="17"/>
      <c r="D115" s="195"/>
      <c r="E115" s="195"/>
      <c r="F115" s="195"/>
      <c r="G115" s="195"/>
      <c r="H115" s="195"/>
      <c r="I115" s="195"/>
      <c r="J115" s="195"/>
      <c r="K115" s="195"/>
      <c r="L115" s="195"/>
      <c r="M115" s="195"/>
      <c r="N115" s="195"/>
      <c r="O115" s="195"/>
      <c r="P115" s="195"/>
      <c r="Q115" s="195"/>
      <c r="R115" s="195"/>
      <c r="S115" s="195"/>
      <c r="T115" s="195"/>
      <c r="U115" s="195"/>
      <c r="V115" s="183" t="str">
        <f t="shared" si="4"/>
        <v xml:space="preserve"> </v>
      </c>
      <c r="W115" s="184"/>
      <c r="X115" s="184"/>
      <c r="Y115" s="185"/>
      <c r="Z115" s="139"/>
      <c r="AA115" s="139"/>
      <c r="AB115" s="139"/>
      <c r="AC115" s="139"/>
      <c r="AD115" s="139"/>
      <c r="AE115" s="139"/>
      <c r="AG115" s="77" t="s">
        <v>96</v>
      </c>
      <c r="AM115" s="77" t="s">
        <v>96</v>
      </c>
    </row>
    <row r="116" spans="1:39">
      <c r="A116" s="17" t="s">
        <v>580</v>
      </c>
      <c r="B116" s="17"/>
      <c r="C116" s="17"/>
      <c r="D116" s="195"/>
      <c r="E116" s="195"/>
      <c r="F116" s="195"/>
      <c r="G116" s="195"/>
      <c r="H116" s="195"/>
      <c r="I116" s="195"/>
      <c r="J116" s="195"/>
      <c r="K116" s="195"/>
      <c r="L116" s="195"/>
      <c r="M116" s="195"/>
      <c r="N116" s="195"/>
      <c r="O116" s="195"/>
      <c r="P116" s="195"/>
      <c r="Q116" s="195"/>
      <c r="R116" s="195"/>
      <c r="S116" s="195"/>
      <c r="T116" s="195"/>
      <c r="U116" s="195"/>
      <c r="V116" s="183" t="str">
        <f t="shared" si="4"/>
        <v xml:space="preserve"> </v>
      </c>
      <c r="W116" s="184"/>
      <c r="X116" s="184"/>
      <c r="Y116" s="185"/>
      <c r="Z116" s="139"/>
      <c r="AA116" s="139"/>
      <c r="AB116" s="139"/>
      <c r="AC116" s="139"/>
      <c r="AD116" s="139"/>
      <c r="AE116" s="139"/>
      <c r="AG116" s="77" t="s">
        <v>97</v>
      </c>
      <c r="AM116" s="77" t="s">
        <v>97</v>
      </c>
    </row>
    <row r="117" spans="1:39">
      <c r="A117" s="17" t="s">
        <v>581</v>
      </c>
      <c r="B117" s="17"/>
      <c r="C117" s="17"/>
      <c r="D117" s="195"/>
      <c r="E117" s="195"/>
      <c r="F117" s="195"/>
      <c r="G117" s="195"/>
      <c r="H117" s="195"/>
      <c r="I117" s="195"/>
      <c r="J117" s="195"/>
      <c r="K117" s="195"/>
      <c r="L117" s="195"/>
      <c r="M117" s="195"/>
      <c r="N117" s="195"/>
      <c r="O117" s="195"/>
      <c r="P117" s="195"/>
      <c r="Q117" s="195"/>
      <c r="R117" s="195"/>
      <c r="S117" s="195"/>
      <c r="T117" s="195"/>
      <c r="U117" s="195"/>
      <c r="V117" s="183" t="str">
        <f t="shared" si="4"/>
        <v xml:space="preserve"> </v>
      </c>
      <c r="W117" s="184"/>
      <c r="X117" s="184"/>
      <c r="Y117" s="185"/>
      <c r="Z117" s="139"/>
      <c r="AA117" s="139"/>
      <c r="AB117" s="139"/>
      <c r="AC117" s="139"/>
      <c r="AD117" s="139"/>
      <c r="AE117" s="139"/>
      <c r="AG117" s="77" t="s">
        <v>98</v>
      </c>
      <c r="AM117" s="77" t="s">
        <v>98</v>
      </c>
    </row>
    <row r="118" spans="1:39">
      <c r="A118" s="17" t="s">
        <v>582</v>
      </c>
      <c r="B118" s="17"/>
      <c r="C118" s="17"/>
      <c r="D118" s="195"/>
      <c r="E118" s="195"/>
      <c r="F118" s="195"/>
      <c r="G118" s="195"/>
      <c r="H118" s="195"/>
      <c r="I118" s="195"/>
      <c r="J118" s="195"/>
      <c r="K118" s="195"/>
      <c r="L118" s="195"/>
      <c r="M118" s="195"/>
      <c r="N118" s="195"/>
      <c r="O118" s="195"/>
      <c r="P118" s="195"/>
      <c r="Q118" s="195"/>
      <c r="R118" s="195"/>
      <c r="S118" s="195"/>
      <c r="T118" s="195"/>
      <c r="U118" s="195"/>
      <c r="V118" s="183" t="str">
        <f t="shared" si="4"/>
        <v xml:space="preserve"> </v>
      </c>
      <c r="W118" s="184"/>
      <c r="X118" s="184"/>
      <c r="Y118" s="185"/>
      <c r="Z118" s="139"/>
      <c r="AA118" s="139"/>
      <c r="AB118" s="139"/>
      <c r="AC118" s="139"/>
      <c r="AD118" s="139"/>
      <c r="AE118" s="139"/>
      <c r="AG118" s="77" t="s">
        <v>99</v>
      </c>
      <c r="AM118" s="77" t="s">
        <v>99</v>
      </c>
    </row>
    <row r="119" spans="1:39">
      <c r="A119" s="17" t="s">
        <v>583</v>
      </c>
      <c r="B119" s="17"/>
      <c r="C119" s="17"/>
      <c r="D119" s="195"/>
      <c r="E119" s="195"/>
      <c r="F119" s="195"/>
      <c r="G119" s="195"/>
      <c r="H119" s="195"/>
      <c r="I119" s="195"/>
      <c r="J119" s="195"/>
      <c r="K119" s="195"/>
      <c r="L119" s="195"/>
      <c r="M119" s="195"/>
      <c r="N119" s="195"/>
      <c r="O119" s="195"/>
      <c r="P119" s="195"/>
      <c r="Q119" s="195"/>
      <c r="R119" s="195"/>
      <c r="S119" s="195"/>
      <c r="T119" s="195"/>
      <c r="U119" s="195"/>
      <c r="V119" s="183" t="str">
        <f t="shared" si="4"/>
        <v xml:space="preserve"> </v>
      </c>
      <c r="W119" s="184"/>
      <c r="X119" s="184"/>
      <c r="Y119" s="185"/>
      <c r="Z119" s="139"/>
      <c r="AA119" s="139"/>
      <c r="AB119" s="139"/>
      <c r="AC119" s="139"/>
      <c r="AD119" s="139"/>
      <c r="AE119" s="139"/>
      <c r="AG119" s="77" t="s">
        <v>100</v>
      </c>
      <c r="AM119" s="77" t="s">
        <v>100</v>
      </c>
    </row>
    <row r="120" spans="1:39">
      <c r="A120" s="17" t="s">
        <v>584</v>
      </c>
      <c r="B120" s="17"/>
      <c r="C120" s="17"/>
      <c r="D120" s="195"/>
      <c r="E120" s="195"/>
      <c r="F120" s="195"/>
      <c r="G120" s="195"/>
      <c r="H120" s="195"/>
      <c r="I120" s="195"/>
      <c r="J120" s="195"/>
      <c r="K120" s="195"/>
      <c r="L120" s="195"/>
      <c r="M120" s="195"/>
      <c r="N120" s="195"/>
      <c r="O120" s="195"/>
      <c r="P120" s="195"/>
      <c r="Q120" s="195"/>
      <c r="R120" s="195"/>
      <c r="S120" s="195"/>
      <c r="T120" s="195"/>
      <c r="U120" s="195"/>
      <c r="V120" s="183" t="str">
        <f t="shared" si="4"/>
        <v xml:space="preserve"> </v>
      </c>
      <c r="W120" s="184"/>
      <c r="X120" s="184"/>
      <c r="Y120" s="185"/>
      <c r="Z120" s="139"/>
      <c r="AA120" s="139"/>
      <c r="AB120" s="139"/>
      <c r="AC120" s="139"/>
      <c r="AD120" s="139"/>
      <c r="AE120" s="139"/>
      <c r="AG120" s="77" t="s">
        <v>101</v>
      </c>
      <c r="AM120" s="77" t="s">
        <v>101</v>
      </c>
    </row>
    <row r="121" spans="1:39">
      <c r="A121" s="17" t="s">
        <v>585</v>
      </c>
      <c r="B121" s="17"/>
      <c r="C121" s="17"/>
      <c r="D121" s="195"/>
      <c r="E121" s="195"/>
      <c r="F121" s="195"/>
      <c r="G121" s="195"/>
      <c r="H121" s="195"/>
      <c r="I121" s="195"/>
      <c r="J121" s="195"/>
      <c r="K121" s="195"/>
      <c r="L121" s="195"/>
      <c r="M121" s="195"/>
      <c r="N121" s="195"/>
      <c r="O121" s="195"/>
      <c r="P121" s="195"/>
      <c r="Q121" s="195"/>
      <c r="R121" s="195"/>
      <c r="S121" s="195"/>
      <c r="T121" s="195"/>
      <c r="U121" s="195"/>
      <c r="V121" s="183" t="str">
        <f t="shared" si="4"/>
        <v xml:space="preserve"> </v>
      </c>
      <c r="W121" s="184"/>
      <c r="X121" s="184"/>
      <c r="Y121" s="185"/>
      <c r="Z121" s="139"/>
      <c r="AA121" s="139"/>
      <c r="AB121" s="139"/>
      <c r="AC121" s="139"/>
      <c r="AD121" s="139"/>
      <c r="AE121" s="139"/>
      <c r="AG121" s="77" t="s">
        <v>102</v>
      </c>
      <c r="AM121" s="77" t="s">
        <v>102</v>
      </c>
    </row>
    <row r="122" spans="1:39">
      <c r="A122" s="17" t="s">
        <v>586</v>
      </c>
      <c r="B122" s="17"/>
      <c r="C122" s="17"/>
      <c r="D122" s="195"/>
      <c r="E122" s="195"/>
      <c r="F122" s="195"/>
      <c r="G122" s="195"/>
      <c r="H122" s="195"/>
      <c r="I122" s="195"/>
      <c r="J122" s="195"/>
      <c r="K122" s="195"/>
      <c r="L122" s="195"/>
      <c r="M122" s="195"/>
      <c r="N122" s="195"/>
      <c r="O122" s="195"/>
      <c r="P122" s="195"/>
      <c r="Q122" s="195"/>
      <c r="R122" s="195"/>
      <c r="S122" s="195"/>
      <c r="T122" s="195"/>
      <c r="U122" s="195"/>
      <c r="V122" s="183" t="str">
        <f t="shared" si="4"/>
        <v xml:space="preserve"> </v>
      </c>
      <c r="W122" s="184"/>
      <c r="X122" s="184"/>
      <c r="Y122" s="185"/>
      <c r="Z122" s="139"/>
      <c r="AA122" s="139"/>
      <c r="AB122" s="139"/>
      <c r="AC122" s="139"/>
      <c r="AD122" s="139"/>
      <c r="AE122" s="139"/>
      <c r="AG122" s="77" t="s">
        <v>103</v>
      </c>
      <c r="AM122" s="77" t="s">
        <v>103</v>
      </c>
    </row>
    <row r="123" spans="1:39">
      <c r="A123" s="17" t="s">
        <v>587</v>
      </c>
      <c r="B123" s="17"/>
      <c r="C123" s="17"/>
      <c r="D123" s="195"/>
      <c r="E123" s="195"/>
      <c r="F123" s="195"/>
      <c r="G123" s="195"/>
      <c r="H123" s="195"/>
      <c r="I123" s="195"/>
      <c r="J123" s="195"/>
      <c r="K123" s="195"/>
      <c r="L123" s="195"/>
      <c r="M123" s="195"/>
      <c r="N123" s="195"/>
      <c r="O123" s="195"/>
      <c r="P123" s="195"/>
      <c r="Q123" s="195"/>
      <c r="R123" s="195"/>
      <c r="S123" s="195"/>
      <c r="T123" s="195"/>
      <c r="U123" s="195"/>
      <c r="V123" s="183" t="str">
        <f t="shared" si="4"/>
        <v xml:space="preserve"> </v>
      </c>
      <c r="W123" s="184"/>
      <c r="X123" s="184"/>
      <c r="Y123" s="185"/>
      <c r="Z123" s="139"/>
      <c r="AA123" s="139"/>
      <c r="AB123" s="139"/>
      <c r="AC123" s="139"/>
      <c r="AD123" s="139"/>
      <c r="AE123" s="139"/>
      <c r="AG123" s="77" t="s">
        <v>104</v>
      </c>
      <c r="AM123" s="77" t="s">
        <v>104</v>
      </c>
    </row>
    <row r="124" spans="1:39">
      <c r="A124" s="17" t="s">
        <v>588</v>
      </c>
      <c r="B124" s="17"/>
      <c r="C124" s="17"/>
      <c r="D124" s="195"/>
      <c r="E124" s="195"/>
      <c r="F124" s="195"/>
      <c r="G124" s="195"/>
      <c r="H124" s="195"/>
      <c r="I124" s="195"/>
      <c r="J124" s="195"/>
      <c r="K124" s="195"/>
      <c r="L124" s="195"/>
      <c r="M124" s="195"/>
      <c r="N124" s="195"/>
      <c r="O124" s="195"/>
      <c r="P124" s="195"/>
      <c r="Q124" s="195"/>
      <c r="R124" s="195"/>
      <c r="S124" s="195"/>
      <c r="T124" s="195"/>
      <c r="U124" s="195"/>
      <c r="V124" s="183" t="str">
        <f t="shared" si="4"/>
        <v xml:space="preserve"> </v>
      </c>
      <c r="W124" s="184"/>
      <c r="X124" s="184"/>
      <c r="Y124" s="185"/>
      <c r="Z124" s="139"/>
      <c r="AA124" s="139"/>
      <c r="AB124" s="139"/>
      <c r="AC124" s="139"/>
      <c r="AD124" s="139"/>
      <c r="AE124" s="139"/>
      <c r="AG124" s="77" t="s">
        <v>105</v>
      </c>
      <c r="AM124" s="77" t="s">
        <v>105</v>
      </c>
    </row>
    <row r="125" spans="1:39">
      <c r="A125" s="17" t="s">
        <v>589</v>
      </c>
      <c r="B125" s="17"/>
      <c r="C125" s="17"/>
      <c r="D125" s="195"/>
      <c r="E125" s="195"/>
      <c r="F125" s="195"/>
      <c r="G125" s="195"/>
      <c r="H125" s="195"/>
      <c r="I125" s="195"/>
      <c r="J125" s="195"/>
      <c r="K125" s="195"/>
      <c r="L125" s="195"/>
      <c r="M125" s="195"/>
      <c r="N125" s="195"/>
      <c r="O125" s="195"/>
      <c r="P125" s="195"/>
      <c r="Q125" s="195"/>
      <c r="R125" s="195"/>
      <c r="S125" s="195"/>
      <c r="T125" s="195"/>
      <c r="U125" s="195"/>
      <c r="V125" s="183" t="str">
        <f t="shared" si="4"/>
        <v xml:space="preserve"> </v>
      </c>
      <c r="W125" s="184"/>
      <c r="X125" s="184"/>
      <c r="Y125" s="185"/>
      <c r="Z125" s="139"/>
      <c r="AA125" s="139"/>
      <c r="AB125" s="139"/>
      <c r="AC125" s="139"/>
      <c r="AD125" s="139"/>
      <c r="AE125" s="139"/>
      <c r="AG125" s="77" t="s">
        <v>106</v>
      </c>
      <c r="AM125" s="77" t="s">
        <v>106</v>
      </c>
    </row>
    <row r="126" spans="1:39">
      <c r="A126" s="17" t="s">
        <v>590</v>
      </c>
      <c r="B126" s="17"/>
      <c r="C126" s="17"/>
      <c r="D126" s="195"/>
      <c r="E126" s="195"/>
      <c r="F126" s="195"/>
      <c r="G126" s="195"/>
      <c r="H126" s="195"/>
      <c r="I126" s="195"/>
      <c r="J126" s="195"/>
      <c r="K126" s="195"/>
      <c r="L126" s="195"/>
      <c r="M126" s="195"/>
      <c r="N126" s="195"/>
      <c r="O126" s="195"/>
      <c r="P126" s="195"/>
      <c r="Q126" s="195"/>
      <c r="R126" s="195"/>
      <c r="S126" s="195"/>
      <c r="T126" s="195"/>
      <c r="U126" s="195"/>
      <c r="V126" s="183" t="str">
        <f t="shared" si="4"/>
        <v xml:space="preserve"> </v>
      </c>
      <c r="W126" s="184"/>
      <c r="X126" s="184"/>
      <c r="Y126" s="185"/>
      <c r="Z126" s="139"/>
      <c r="AA126" s="139"/>
      <c r="AB126" s="139"/>
      <c r="AC126" s="139"/>
      <c r="AD126" s="139"/>
      <c r="AE126" s="139"/>
      <c r="AG126" s="77" t="s">
        <v>107</v>
      </c>
      <c r="AM126" s="77" t="s">
        <v>107</v>
      </c>
    </row>
    <row r="127" spans="1:39">
      <c r="A127" s="17" t="s">
        <v>591</v>
      </c>
      <c r="B127" s="17"/>
      <c r="C127" s="17"/>
      <c r="D127" s="195"/>
      <c r="E127" s="195"/>
      <c r="F127" s="195"/>
      <c r="G127" s="195"/>
      <c r="H127" s="195"/>
      <c r="I127" s="195"/>
      <c r="J127" s="195"/>
      <c r="K127" s="195"/>
      <c r="L127" s="195"/>
      <c r="M127" s="195"/>
      <c r="N127" s="195"/>
      <c r="O127" s="195"/>
      <c r="P127" s="195"/>
      <c r="Q127" s="195"/>
      <c r="R127" s="195"/>
      <c r="S127" s="195"/>
      <c r="T127" s="195"/>
      <c r="U127" s="195"/>
      <c r="V127" s="183" t="str">
        <f t="shared" si="4"/>
        <v xml:space="preserve"> </v>
      </c>
      <c r="W127" s="184"/>
      <c r="X127" s="184"/>
      <c r="Y127" s="185"/>
      <c r="Z127" s="139"/>
      <c r="AA127" s="139"/>
      <c r="AB127" s="139"/>
      <c r="AC127" s="139"/>
      <c r="AD127" s="139"/>
      <c r="AE127" s="139"/>
      <c r="AG127" s="77" t="s">
        <v>108</v>
      </c>
      <c r="AM127" s="77" t="s">
        <v>108</v>
      </c>
    </row>
    <row r="128" spans="1:39">
      <c r="A128" s="17" t="s">
        <v>592</v>
      </c>
      <c r="B128" s="17"/>
      <c r="C128" s="17"/>
      <c r="D128" s="195"/>
      <c r="E128" s="195"/>
      <c r="F128" s="195"/>
      <c r="G128" s="195"/>
      <c r="H128" s="195"/>
      <c r="I128" s="195"/>
      <c r="J128" s="195"/>
      <c r="K128" s="195"/>
      <c r="L128" s="195"/>
      <c r="M128" s="195"/>
      <c r="N128" s="195"/>
      <c r="O128" s="195"/>
      <c r="P128" s="195"/>
      <c r="Q128" s="195"/>
      <c r="R128" s="195"/>
      <c r="S128" s="195"/>
      <c r="T128" s="195"/>
      <c r="U128" s="195"/>
      <c r="V128" s="183" t="str">
        <f t="shared" si="4"/>
        <v xml:space="preserve"> </v>
      </c>
      <c r="W128" s="184"/>
      <c r="X128" s="184"/>
      <c r="Y128" s="185"/>
      <c r="Z128" s="139"/>
      <c r="AA128" s="139"/>
      <c r="AB128" s="139"/>
      <c r="AC128" s="139"/>
      <c r="AD128" s="139"/>
      <c r="AE128" s="139"/>
      <c r="AG128" s="77" t="s">
        <v>109</v>
      </c>
      <c r="AM128" s="77" t="s">
        <v>109</v>
      </c>
    </row>
    <row r="129" spans="1:39">
      <c r="A129" s="17" t="s">
        <v>593</v>
      </c>
      <c r="B129" s="17"/>
      <c r="C129" s="17"/>
      <c r="D129" s="195"/>
      <c r="E129" s="195"/>
      <c r="F129" s="195"/>
      <c r="G129" s="195"/>
      <c r="H129" s="195"/>
      <c r="I129" s="195"/>
      <c r="J129" s="195"/>
      <c r="K129" s="195"/>
      <c r="L129" s="195"/>
      <c r="M129" s="195"/>
      <c r="N129" s="195"/>
      <c r="O129" s="195"/>
      <c r="P129" s="195"/>
      <c r="Q129" s="195"/>
      <c r="R129" s="195"/>
      <c r="S129" s="195"/>
      <c r="T129" s="195"/>
      <c r="U129" s="195"/>
      <c r="V129" s="183" t="str">
        <f t="shared" si="4"/>
        <v xml:space="preserve"> </v>
      </c>
      <c r="W129" s="184"/>
      <c r="X129" s="184"/>
      <c r="Y129" s="185"/>
      <c r="Z129" s="139"/>
      <c r="AA129" s="139"/>
      <c r="AB129" s="139"/>
      <c r="AC129" s="139"/>
      <c r="AD129" s="139"/>
      <c r="AE129" s="139"/>
      <c r="AG129" s="77" t="s">
        <v>110</v>
      </c>
      <c r="AM129" s="77" t="s">
        <v>110</v>
      </c>
    </row>
    <row r="130" spans="1:39">
      <c r="A130" s="17" t="s">
        <v>594</v>
      </c>
      <c r="B130" s="17"/>
      <c r="C130" s="17"/>
      <c r="D130" s="195"/>
      <c r="E130" s="195"/>
      <c r="F130" s="195"/>
      <c r="G130" s="195"/>
      <c r="H130" s="195"/>
      <c r="I130" s="195"/>
      <c r="J130" s="195"/>
      <c r="K130" s="195"/>
      <c r="L130" s="195"/>
      <c r="M130" s="195"/>
      <c r="N130" s="195"/>
      <c r="O130" s="195"/>
      <c r="P130" s="195"/>
      <c r="Q130" s="195"/>
      <c r="R130" s="195"/>
      <c r="S130" s="195"/>
      <c r="T130" s="195"/>
      <c r="U130" s="195"/>
      <c r="V130" s="183" t="str">
        <f t="shared" si="4"/>
        <v xml:space="preserve"> </v>
      </c>
      <c r="W130" s="184"/>
      <c r="X130" s="184"/>
      <c r="Y130" s="185"/>
      <c r="Z130" s="139"/>
      <c r="AA130" s="139"/>
      <c r="AB130" s="139"/>
      <c r="AC130" s="139"/>
      <c r="AD130" s="139"/>
      <c r="AE130" s="139"/>
      <c r="AG130" s="77" t="s">
        <v>111</v>
      </c>
      <c r="AM130" s="77" t="s">
        <v>111</v>
      </c>
    </row>
    <row r="131" spans="1:39">
      <c r="A131" s="17" t="s">
        <v>595</v>
      </c>
      <c r="B131" s="17"/>
      <c r="C131" s="17"/>
      <c r="D131" s="195"/>
      <c r="E131" s="195"/>
      <c r="F131" s="195"/>
      <c r="G131" s="195"/>
      <c r="H131" s="195"/>
      <c r="I131" s="195"/>
      <c r="J131" s="195"/>
      <c r="K131" s="195"/>
      <c r="L131" s="195"/>
      <c r="M131" s="195"/>
      <c r="N131" s="195"/>
      <c r="O131" s="195"/>
      <c r="P131" s="195"/>
      <c r="Q131" s="195"/>
      <c r="R131" s="195"/>
      <c r="S131" s="195"/>
      <c r="T131" s="195"/>
      <c r="U131" s="195"/>
      <c r="V131" s="183" t="str">
        <f t="shared" si="4"/>
        <v xml:space="preserve"> </v>
      </c>
      <c r="W131" s="184"/>
      <c r="X131" s="184"/>
      <c r="Y131" s="185"/>
      <c r="Z131" s="139"/>
      <c r="AA131" s="139"/>
      <c r="AB131" s="139"/>
      <c r="AC131" s="139"/>
      <c r="AD131" s="139"/>
      <c r="AE131" s="139"/>
      <c r="AG131" s="77" t="s">
        <v>112</v>
      </c>
      <c r="AM131" s="77" t="s">
        <v>112</v>
      </c>
    </row>
    <row r="132" spans="1:39">
      <c r="A132" s="17" t="s">
        <v>596</v>
      </c>
      <c r="B132" s="17"/>
      <c r="C132" s="17"/>
      <c r="D132" s="195"/>
      <c r="E132" s="195"/>
      <c r="F132" s="195"/>
      <c r="G132" s="195"/>
      <c r="H132" s="195"/>
      <c r="I132" s="195"/>
      <c r="J132" s="195"/>
      <c r="K132" s="195"/>
      <c r="L132" s="195"/>
      <c r="M132" s="195"/>
      <c r="N132" s="195"/>
      <c r="O132" s="195"/>
      <c r="P132" s="195"/>
      <c r="Q132" s="195"/>
      <c r="R132" s="195"/>
      <c r="S132" s="195"/>
      <c r="T132" s="195"/>
      <c r="U132" s="195"/>
      <c r="V132" s="183" t="str">
        <f t="shared" si="4"/>
        <v xml:space="preserve"> </v>
      </c>
      <c r="W132" s="184"/>
      <c r="X132" s="184"/>
      <c r="Y132" s="185"/>
      <c r="Z132" s="139"/>
      <c r="AA132" s="139"/>
      <c r="AB132" s="139"/>
      <c r="AC132" s="139"/>
      <c r="AD132" s="139"/>
      <c r="AE132" s="139"/>
      <c r="AG132" s="77" t="s">
        <v>113</v>
      </c>
      <c r="AM132" s="77" t="s">
        <v>113</v>
      </c>
    </row>
    <row r="133" spans="1:39">
      <c r="A133" s="17" t="s">
        <v>597</v>
      </c>
      <c r="B133" s="17"/>
      <c r="C133" s="17"/>
      <c r="D133" s="195"/>
      <c r="E133" s="195"/>
      <c r="F133" s="195"/>
      <c r="G133" s="195"/>
      <c r="H133" s="195"/>
      <c r="I133" s="195"/>
      <c r="J133" s="195"/>
      <c r="K133" s="195"/>
      <c r="L133" s="195"/>
      <c r="M133" s="195"/>
      <c r="N133" s="195"/>
      <c r="O133" s="195"/>
      <c r="P133" s="195"/>
      <c r="Q133" s="195"/>
      <c r="R133" s="195"/>
      <c r="S133" s="195"/>
      <c r="T133" s="195"/>
      <c r="U133" s="195"/>
      <c r="V133" s="183" t="str">
        <f t="shared" si="4"/>
        <v xml:space="preserve"> </v>
      </c>
      <c r="W133" s="184"/>
      <c r="X133" s="184"/>
      <c r="Y133" s="185"/>
      <c r="Z133" s="139"/>
      <c r="AA133" s="139"/>
      <c r="AB133" s="139"/>
      <c r="AC133" s="139"/>
      <c r="AD133" s="139"/>
      <c r="AE133" s="139"/>
      <c r="AG133" s="77" t="s">
        <v>114</v>
      </c>
      <c r="AM133" s="77" t="s">
        <v>114</v>
      </c>
    </row>
    <row r="134" spans="1:39">
      <c r="A134" s="17" t="s">
        <v>598</v>
      </c>
      <c r="B134" s="17"/>
      <c r="C134" s="17"/>
      <c r="D134" s="195"/>
      <c r="E134" s="195"/>
      <c r="F134" s="195"/>
      <c r="G134" s="195"/>
      <c r="H134" s="195"/>
      <c r="I134" s="195"/>
      <c r="J134" s="195"/>
      <c r="K134" s="195"/>
      <c r="L134" s="195"/>
      <c r="M134" s="195"/>
      <c r="N134" s="195"/>
      <c r="O134" s="195"/>
      <c r="P134" s="195"/>
      <c r="Q134" s="195"/>
      <c r="R134" s="195"/>
      <c r="S134" s="195"/>
      <c r="T134" s="195"/>
      <c r="U134" s="195"/>
      <c r="V134" s="183" t="str">
        <f t="shared" si="4"/>
        <v xml:space="preserve"> </v>
      </c>
      <c r="W134" s="184"/>
      <c r="X134" s="184"/>
      <c r="Y134" s="185"/>
      <c r="Z134" s="139"/>
      <c r="AA134" s="139"/>
      <c r="AB134" s="139"/>
      <c r="AC134" s="139"/>
      <c r="AD134" s="139"/>
      <c r="AE134" s="139"/>
      <c r="AG134" s="77" t="s">
        <v>115</v>
      </c>
      <c r="AM134" s="77" t="s">
        <v>115</v>
      </c>
    </row>
    <row r="135" spans="1:39">
      <c r="A135" s="17" t="s">
        <v>599</v>
      </c>
      <c r="B135" s="17"/>
      <c r="C135" s="17"/>
      <c r="D135" s="195"/>
      <c r="E135" s="195"/>
      <c r="F135" s="195"/>
      <c r="G135" s="195"/>
      <c r="H135" s="195"/>
      <c r="I135" s="195"/>
      <c r="J135" s="195"/>
      <c r="K135" s="195"/>
      <c r="L135" s="195"/>
      <c r="M135" s="195"/>
      <c r="N135" s="195"/>
      <c r="O135" s="195"/>
      <c r="P135" s="195"/>
      <c r="Q135" s="195"/>
      <c r="R135" s="195"/>
      <c r="S135" s="195"/>
      <c r="T135" s="195"/>
      <c r="U135" s="195"/>
      <c r="V135" s="183" t="str">
        <f t="shared" si="4"/>
        <v xml:space="preserve"> </v>
      </c>
      <c r="W135" s="184"/>
      <c r="X135" s="184"/>
      <c r="Y135" s="185"/>
      <c r="Z135" s="139"/>
      <c r="AA135" s="139"/>
      <c r="AB135" s="139"/>
      <c r="AC135" s="139"/>
      <c r="AD135" s="139"/>
      <c r="AE135" s="139"/>
      <c r="AG135" s="77" t="s">
        <v>116</v>
      </c>
      <c r="AM135" s="77" t="s">
        <v>116</v>
      </c>
    </row>
    <row r="136" spans="1:39">
      <c r="A136" s="17" t="s">
        <v>600</v>
      </c>
      <c r="B136" s="17"/>
      <c r="C136" s="17"/>
      <c r="D136" s="195"/>
      <c r="E136" s="195"/>
      <c r="F136" s="195"/>
      <c r="G136" s="195"/>
      <c r="H136" s="195"/>
      <c r="I136" s="195"/>
      <c r="J136" s="195"/>
      <c r="K136" s="195"/>
      <c r="L136" s="195"/>
      <c r="M136" s="195"/>
      <c r="N136" s="195"/>
      <c r="O136" s="195"/>
      <c r="P136" s="195"/>
      <c r="Q136" s="195"/>
      <c r="R136" s="195"/>
      <c r="S136" s="195"/>
      <c r="T136" s="195"/>
      <c r="U136" s="195"/>
      <c r="V136" s="183" t="str">
        <f t="shared" si="4"/>
        <v xml:space="preserve"> </v>
      </c>
      <c r="W136" s="184"/>
      <c r="X136" s="184"/>
      <c r="Y136" s="185"/>
      <c r="Z136" s="139"/>
      <c r="AA136" s="139"/>
      <c r="AB136" s="139"/>
      <c r="AC136" s="139"/>
      <c r="AD136" s="139"/>
      <c r="AE136" s="139"/>
      <c r="AG136" s="77" t="s">
        <v>117</v>
      </c>
      <c r="AM136" s="77" t="s">
        <v>117</v>
      </c>
    </row>
    <row r="137" spans="1:39">
      <c r="A137" s="17" t="s">
        <v>601</v>
      </c>
      <c r="B137" s="17"/>
      <c r="C137" s="17"/>
      <c r="D137" s="195"/>
      <c r="E137" s="195"/>
      <c r="F137" s="195"/>
      <c r="G137" s="195"/>
      <c r="H137" s="195"/>
      <c r="I137" s="195"/>
      <c r="J137" s="195"/>
      <c r="K137" s="195"/>
      <c r="L137" s="195"/>
      <c r="M137" s="195"/>
      <c r="N137" s="195"/>
      <c r="O137" s="195"/>
      <c r="P137" s="195"/>
      <c r="Q137" s="195"/>
      <c r="R137" s="195"/>
      <c r="S137" s="195"/>
      <c r="T137" s="195"/>
      <c r="U137" s="195"/>
      <c r="V137" s="183" t="str">
        <f t="shared" si="4"/>
        <v xml:space="preserve"> </v>
      </c>
      <c r="W137" s="184"/>
      <c r="X137" s="184"/>
      <c r="Y137" s="185"/>
      <c r="Z137" s="139"/>
      <c r="AA137" s="139"/>
      <c r="AB137" s="139"/>
      <c r="AC137" s="139"/>
      <c r="AD137" s="139"/>
      <c r="AE137" s="139"/>
      <c r="AG137" s="77" t="s">
        <v>118</v>
      </c>
      <c r="AM137" s="77" t="s">
        <v>118</v>
      </c>
    </row>
    <row r="138" spans="1:39">
      <c r="A138" s="17" t="s">
        <v>602</v>
      </c>
      <c r="B138" s="17"/>
      <c r="C138" s="17"/>
      <c r="D138" s="195"/>
      <c r="E138" s="195"/>
      <c r="F138" s="195"/>
      <c r="G138" s="195"/>
      <c r="H138" s="195"/>
      <c r="I138" s="195"/>
      <c r="J138" s="195"/>
      <c r="K138" s="195"/>
      <c r="L138" s="195"/>
      <c r="M138" s="195"/>
      <c r="N138" s="195"/>
      <c r="O138" s="195"/>
      <c r="P138" s="195"/>
      <c r="Q138" s="195"/>
      <c r="R138" s="195"/>
      <c r="S138" s="195"/>
      <c r="T138" s="195"/>
      <c r="U138" s="195"/>
      <c r="V138" s="183" t="str">
        <f t="shared" si="4"/>
        <v xml:space="preserve"> </v>
      </c>
      <c r="W138" s="184"/>
      <c r="X138" s="184"/>
      <c r="Y138" s="185"/>
      <c r="Z138" s="139"/>
      <c r="AA138" s="139"/>
      <c r="AB138" s="139"/>
      <c r="AC138" s="139"/>
      <c r="AD138" s="139"/>
      <c r="AE138" s="139"/>
      <c r="AG138" s="77" t="s">
        <v>119</v>
      </c>
      <c r="AM138" s="77" t="s">
        <v>119</v>
      </c>
    </row>
    <row r="139" spans="1:39">
      <c r="A139" s="17" t="s">
        <v>603</v>
      </c>
      <c r="B139" s="17"/>
      <c r="C139" s="17"/>
      <c r="D139" s="195"/>
      <c r="E139" s="195"/>
      <c r="F139" s="195"/>
      <c r="G139" s="195"/>
      <c r="H139" s="195"/>
      <c r="I139" s="195"/>
      <c r="J139" s="195"/>
      <c r="K139" s="195"/>
      <c r="L139" s="195"/>
      <c r="M139" s="195"/>
      <c r="N139" s="195"/>
      <c r="O139" s="195"/>
      <c r="P139" s="195"/>
      <c r="Q139" s="195"/>
      <c r="R139" s="195"/>
      <c r="S139" s="195"/>
      <c r="T139" s="195"/>
      <c r="U139" s="195"/>
      <c r="V139" s="183" t="str">
        <f t="shared" si="4"/>
        <v xml:space="preserve"> </v>
      </c>
      <c r="W139" s="184"/>
      <c r="X139" s="184"/>
      <c r="Y139" s="185"/>
      <c r="Z139" s="139"/>
      <c r="AA139" s="139"/>
      <c r="AB139" s="139"/>
      <c r="AC139" s="139"/>
      <c r="AD139" s="139"/>
      <c r="AE139" s="139"/>
      <c r="AG139" s="77" t="s">
        <v>120</v>
      </c>
      <c r="AM139" s="77" t="s">
        <v>120</v>
      </c>
    </row>
    <row r="140" spans="1:39">
      <c r="A140" s="17" t="s">
        <v>604</v>
      </c>
      <c r="B140" s="17"/>
      <c r="C140" s="17"/>
      <c r="D140" s="195"/>
      <c r="E140" s="195"/>
      <c r="F140" s="195"/>
      <c r="G140" s="195"/>
      <c r="H140" s="195"/>
      <c r="I140" s="195"/>
      <c r="J140" s="195"/>
      <c r="K140" s="195"/>
      <c r="L140" s="195"/>
      <c r="M140" s="195"/>
      <c r="N140" s="195"/>
      <c r="O140" s="195"/>
      <c r="P140" s="195"/>
      <c r="Q140" s="195"/>
      <c r="R140" s="195"/>
      <c r="S140" s="195"/>
      <c r="T140" s="195"/>
      <c r="U140" s="195"/>
      <c r="V140" s="183" t="str">
        <f t="shared" si="4"/>
        <v xml:space="preserve"> </v>
      </c>
      <c r="W140" s="184"/>
      <c r="X140" s="184"/>
      <c r="Y140" s="185"/>
      <c r="Z140" s="139"/>
      <c r="AA140" s="139"/>
      <c r="AB140" s="139"/>
      <c r="AC140" s="139"/>
      <c r="AD140" s="139"/>
      <c r="AE140" s="139"/>
      <c r="AG140" s="77" t="s">
        <v>121</v>
      </c>
      <c r="AM140" s="77" t="s">
        <v>121</v>
      </c>
    </row>
    <row r="141" spans="1:39">
      <c r="A141" s="17" t="s">
        <v>605</v>
      </c>
      <c r="B141" s="17"/>
      <c r="C141" s="17"/>
      <c r="D141" s="195"/>
      <c r="E141" s="195"/>
      <c r="F141" s="195"/>
      <c r="G141" s="195"/>
      <c r="H141" s="195"/>
      <c r="I141" s="195"/>
      <c r="J141" s="195"/>
      <c r="K141" s="195"/>
      <c r="L141" s="195"/>
      <c r="M141" s="195"/>
      <c r="N141" s="195"/>
      <c r="O141" s="195"/>
      <c r="P141" s="195"/>
      <c r="Q141" s="195"/>
      <c r="R141" s="195"/>
      <c r="S141" s="195"/>
      <c r="T141" s="195"/>
      <c r="U141" s="195"/>
      <c r="V141" s="183" t="str">
        <f t="shared" si="4"/>
        <v xml:space="preserve"> </v>
      </c>
      <c r="W141" s="184"/>
      <c r="X141" s="184"/>
      <c r="Y141" s="185"/>
      <c r="Z141" s="139"/>
      <c r="AA141" s="139"/>
      <c r="AB141" s="139"/>
      <c r="AC141" s="139"/>
      <c r="AD141" s="139"/>
      <c r="AE141" s="139"/>
      <c r="AG141" s="77" t="s">
        <v>122</v>
      </c>
      <c r="AM141" s="77" t="s">
        <v>122</v>
      </c>
    </row>
    <row r="142" spans="1:39">
      <c r="A142" s="17" t="s">
        <v>606</v>
      </c>
      <c r="B142" s="17"/>
      <c r="C142" s="17"/>
      <c r="D142" s="195"/>
      <c r="E142" s="195"/>
      <c r="F142" s="195"/>
      <c r="G142" s="195"/>
      <c r="H142" s="195"/>
      <c r="I142" s="195"/>
      <c r="J142" s="195"/>
      <c r="K142" s="195"/>
      <c r="L142" s="195"/>
      <c r="M142" s="195"/>
      <c r="N142" s="195"/>
      <c r="O142" s="195"/>
      <c r="P142" s="195"/>
      <c r="Q142" s="195"/>
      <c r="R142" s="195"/>
      <c r="S142" s="195"/>
      <c r="T142" s="195"/>
      <c r="U142" s="195"/>
      <c r="V142" s="183" t="str">
        <f t="shared" si="4"/>
        <v xml:space="preserve"> </v>
      </c>
      <c r="W142" s="184"/>
      <c r="X142" s="184"/>
      <c r="Y142" s="185"/>
      <c r="Z142" s="139"/>
      <c r="AA142" s="139"/>
      <c r="AB142" s="139"/>
      <c r="AC142" s="139"/>
      <c r="AD142" s="139"/>
      <c r="AE142" s="139"/>
      <c r="AG142" s="77" t="s">
        <v>123</v>
      </c>
      <c r="AM142" s="77" t="s">
        <v>123</v>
      </c>
    </row>
    <row r="143" spans="1:39">
      <c r="A143" s="17" t="s">
        <v>607</v>
      </c>
      <c r="B143" s="17"/>
      <c r="C143" s="17"/>
      <c r="D143" s="195"/>
      <c r="E143" s="195"/>
      <c r="F143" s="195"/>
      <c r="G143" s="195"/>
      <c r="H143" s="195"/>
      <c r="I143" s="195"/>
      <c r="J143" s="195"/>
      <c r="K143" s="195"/>
      <c r="L143" s="195"/>
      <c r="M143" s="195"/>
      <c r="N143" s="195"/>
      <c r="O143" s="195"/>
      <c r="P143" s="195"/>
      <c r="Q143" s="195"/>
      <c r="R143" s="195"/>
      <c r="S143" s="195"/>
      <c r="T143" s="195"/>
      <c r="U143" s="195"/>
      <c r="V143" s="183" t="str">
        <f t="shared" si="4"/>
        <v xml:space="preserve"> </v>
      </c>
      <c r="W143" s="184"/>
      <c r="X143" s="184"/>
      <c r="Y143" s="185"/>
      <c r="Z143" s="139"/>
      <c r="AA143" s="139"/>
      <c r="AB143" s="139"/>
      <c r="AC143" s="139"/>
      <c r="AD143" s="139"/>
      <c r="AE143" s="139"/>
      <c r="AG143" s="77" t="s">
        <v>124</v>
      </c>
      <c r="AM143" s="77" t="s">
        <v>124</v>
      </c>
    </row>
    <row r="144" spans="1:39">
      <c r="A144" s="17" t="s">
        <v>608</v>
      </c>
      <c r="B144" s="17"/>
      <c r="C144" s="17"/>
      <c r="D144" s="195"/>
      <c r="E144" s="195"/>
      <c r="F144" s="195"/>
      <c r="G144" s="195"/>
      <c r="H144" s="195"/>
      <c r="I144" s="195"/>
      <c r="J144" s="195"/>
      <c r="K144" s="195"/>
      <c r="L144" s="195"/>
      <c r="M144" s="195"/>
      <c r="N144" s="195"/>
      <c r="O144" s="195"/>
      <c r="P144" s="195"/>
      <c r="Q144" s="195"/>
      <c r="R144" s="195"/>
      <c r="S144" s="195"/>
      <c r="T144" s="195"/>
      <c r="U144" s="195"/>
      <c r="V144" s="183" t="str">
        <f t="shared" si="4"/>
        <v xml:space="preserve"> </v>
      </c>
      <c r="W144" s="184"/>
      <c r="X144" s="184"/>
      <c r="Y144" s="185"/>
      <c r="Z144" s="139"/>
      <c r="AA144" s="139"/>
      <c r="AB144" s="139"/>
      <c r="AC144" s="139"/>
      <c r="AD144" s="139"/>
      <c r="AE144" s="139"/>
      <c r="AG144" s="77" t="s">
        <v>125</v>
      </c>
      <c r="AM144" s="77" t="s">
        <v>125</v>
      </c>
    </row>
    <row r="145" spans="1:39">
      <c r="A145" s="17" t="s">
        <v>609</v>
      </c>
      <c r="B145" s="17"/>
      <c r="C145" s="17"/>
      <c r="D145" s="195"/>
      <c r="E145" s="195"/>
      <c r="F145" s="195"/>
      <c r="G145" s="195"/>
      <c r="H145" s="195"/>
      <c r="I145" s="195"/>
      <c r="J145" s="195"/>
      <c r="K145" s="195"/>
      <c r="L145" s="195"/>
      <c r="M145" s="195"/>
      <c r="N145" s="195"/>
      <c r="O145" s="195"/>
      <c r="P145" s="195"/>
      <c r="Q145" s="195"/>
      <c r="R145" s="195"/>
      <c r="S145" s="195"/>
      <c r="T145" s="195"/>
      <c r="U145" s="195"/>
      <c r="V145" s="183" t="str">
        <f t="shared" si="4"/>
        <v xml:space="preserve"> </v>
      </c>
      <c r="W145" s="184"/>
      <c r="X145" s="184"/>
      <c r="Y145" s="185"/>
      <c r="Z145" s="139"/>
      <c r="AA145" s="139"/>
      <c r="AB145" s="139"/>
      <c r="AC145" s="139"/>
      <c r="AD145" s="139"/>
      <c r="AE145" s="139"/>
      <c r="AG145" s="77" t="s">
        <v>126</v>
      </c>
      <c r="AM145" s="77" t="s">
        <v>126</v>
      </c>
    </row>
    <row r="146" spans="1:39">
      <c r="A146" s="17" t="s">
        <v>610</v>
      </c>
      <c r="B146" s="17"/>
      <c r="C146" s="17"/>
      <c r="D146" s="195"/>
      <c r="E146" s="195"/>
      <c r="F146" s="195"/>
      <c r="G146" s="195"/>
      <c r="H146" s="195"/>
      <c r="I146" s="195"/>
      <c r="J146" s="195"/>
      <c r="K146" s="195"/>
      <c r="L146" s="195"/>
      <c r="M146" s="195"/>
      <c r="N146" s="195"/>
      <c r="O146" s="195"/>
      <c r="P146" s="195"/>
      <c r="Q146" s="195"/>
      <c r="R146" s="195"/>
      <c r="S146" s="195"/>
      <c r="T146" s="195"/>
      <c r="U146" s="195"/>
      <c r="V146" s="183" t="str">
        <f t="shared" si="4"/>
        <v xml:space="preserve"> </v>
      </c>
      <c r="W146" s="184"/>
      <c r="X146" s="184"/>
      <c r="Y146" s="185"/>
      <c r="Z146" s="139"/>
      <c r="AA146" s="139"/>
      <c r="AB146" s="139"/>
      <c r="AC146" s="139"/>
      <c r="AD146" s="139"/>
      <c r="AE146" s="139"/>
      <c r="AG146" s="77" t="s">
        <v>127</v>
      </c>
      <c r="AM146" s="77" t="s">
        <v>127</v>
      </c>
    </row>
    <row r="147" spans="1:39">
      <c r="A147" s="17" t="s">
        <v>611</v>
      </c>
      <c r="B147" s="17"/>
      <c r="C147" s="17"/>
      <c r="D147" s="195"/>
      <c r="E147" s="195"/>
      <c r="F147" s="195"/>
      <c r="G147" s="195"/>
      <c r="H147" s="195"/>
      <c r="I147" s="195"/>
      <c r="J147" s="195"/>
      <c r="K147" s="195"/>
      <c r="L147" s="195"/>
      <c r="M147" s="195"/>
      <c r="N147" s="195"/>
      <c r="O147" s="195"/>
      <c r="P147" s="195"/>
      <c r="Q147" s="195"/>
      <c r="R147" s="195"/>
      <c r="S147" s="195"/>
      <c r="T147" s="195"/>
      <c r="U147" s="195"/>
      <c r="V147" s="183" t="str">
        <f t="shared" si="4"/>
        <v xml:space="preserve"> </v>
      </c>
      <c r="W147" s="184"/>
      <c r="X147" s="184"/>
      <c r="Y147" s="185"/>
      <c r="Z147" s="139"/>
      <c r="AA147" s="139"/>
      <c r="AB147" s="139"/>
      <c r="AC147" s="139"/>
      <c r="AD147" s="139"/>
      <c r="AE147" s="139"/>
      <c r="AG147" s="77" t="s">
        <v>128</v>
      </c>
      <c r="AM147" s="77" t="s">
        <v>128</v>
      </c>
    </row>
    <row r="148" spans="1:39">
      <c r="A148" s="17" t="s">
        <v>612</v>
      </c>
      <c r="B148" s="17"/>
      <c r="C148" s="17"/>
      <c r="D148" s="195"/>
      <c r="E148" s="195"/>
      <c r="F148" s="195"/>
      <c r="G148" s="195"/>
      <c r="H148" s="195"/>
      <c r="I148" s="195"/>
      <c r="J148" s="195"/>
      <c r="K148" s="195"/>
      <c r="L148" s="195"/>
      <c r="M148" s="195"/>
      <c r="N148" s="195"/>
      <c r="O148" s="195"/>
      <c r="P148" s="195"/>
      <c r="Q148" s="195"/>
      <c r="R148" s="195"/>
      <c r="S148" s="195"/>
      <c r="T148" s="195"/>
      <c r="U148" s="195"/>
      <c r="V148" s="183" t="str">
        <f t="shared" si="4"/>
        <v xml:space="preserve"> </v>
      </c>
      <c r="W148" s="184"/>
      <c r="X148" s="184"/>
      <c r="Y148" s="185"/>
      <c r="Z148" s="139"/>
      <c r="AA148" s="139"/>
      <c r="AB148" s="139"/>
      <c r="AC148" s="139"/>
      <c r="AD148" s="139"/>
      <c r="AE148" s="139"/>
      <c r="AG148" s="77" t="s">
        <v>129</v>
      </c>
      <c r="AM148" s="77" t="s">
        <v>129</v>
      </c>
    </row>
    <row r="149" spans="1:39">
      <c r="A149" s="17" t="s">
        <v>613</v>
      </c>
      <c r="B149" s="17"/>
      <c r="C149" s="17"/>
      <c r="D149" s="195"/>
      <c r="E149" s="195"/>
      <c r="F149" s="195"/>
      <c r="G149" s="195"/>
      <c r="H149" s="195"/>
      <c r="I149" s="195"/>
      <c r="J149" s="195"/>
      <c r="K149" s="195"/>
      <c r="L149" s="195"/>
      <c r="M149" s="195"/>
      <c r="N149" s="195"/>
      <c r="O149" s="195"/>
      <c r="P149" s="195"/>
      <c r="Q149" s="195"/>
      <c r="R149" s="195"/>
      <c r="S149" s="195"/>
      <c r="T149" s="195"/>
      <c r="U149" s="195"/>
      <c r="V149" s="183" t="str">
        <f t="shared" si="4"/>
        <v xml:space="preserve"> </v>
      </c>
      <c r="W149" s="184"/>
      <c r="X149" s="184"/>
      <c r="Y149" s="185"/>
      <c r="Z149" s="139"/>
      <c r="AA149" s="139"/>
      <c r="AB149" s="139"/>
      <c r="AC149" s="139"/>
      <c r="AD149" s="139"/>
      <c r="AE149" s="139"/>
      <c r="AG149" s="77" t="s">
        <v>130</v>
      </c>
      <c r="AM149" s="77" t="s">
        <v>130</v>
      </c>
    </row>
    <row r="150" spans="1:39">
      <c r="A150" s="17" t="s">
        <v>614</v>
      </c>
      <c r="B150" s="17"/>
      <c r="C150" s="17"/>
      <c r="D150" s="195"/>
      <c r="E150" s="195"/>
      <c r="F150" s="195"/>
      <c r="G150" s="195"/>
      <c r="H150" s="195"/>
      <c r="I150" s="195"/>
      <c r="J150" s="195"/>
      <c r="K150" s="195"/>
      <c r="L150" s="195"/>
      <c r="M150" s="195"/>
      <c r="N150" s="195"/>
      <c r="O150" s="195"/>
      <c r="P150" s="195"/>
      <c r="Q150" s="195"/>
      <c r="R150" s="195"/>
      <c r="S150" s="195"/>
      <c r="T150" s="195"/>
      <c r="U150" s="195"/>
      <c r="V150" s="183" t="str">
        <f t="shared" si="4"/>
        <v xml:space="preserve"> </v>
      </c>
      <c r="W150" s="184"/>
      <c r="X150" s="184"/>
      <c r="Y150" s="185"/>
      <c r="Z150" s="139"/>
      <c r="AA150" s="139"/>
      <c r="AB150" s="139"/>
      <c r="AC150" s="139"/>
      <c r="AD150" s="139"/>
      <c r="AE150" s="139"/>
      <c r="AG150" s="77" t="s">
        <v>131</v>
      </c>
      <c r="AM150" s="77" t="s">
        <v>131</v>
      </c>
    </row>
    <row r="151" spans="1:39">
      <c r="A151" s="17" t="s">
        <v>615</v>
      </c>
      <c r="B151" s="17"/>
      <c r="C151" s="17"/>
      <c r="D151" s="195"/>
      <c r="E151" s="195"/>
      <c r="F151" s="195"/>
      <c r="G151" s="195"/>
      <c r="H151" s="195"/>
      <c r="I151" s="195"/>
      <c r="J151" s="195"/>
      <c r="K151" s="195"/>
      <c r="L151" s="195"/>
      <c r="M151" s="195"/>
      <c r="N151" s="195"/>
      <c r="O151" s="195"/>
      <c r="P151" s="195"/>
      <c r="Q151" s="195"/>
      <c r="R151" s="195"/>
      <c r="S151" s="195"/>
      <c r="T151" s="195"/>
      <c r="U151" s="195"/>
      <c r="V151" s="183" t="str">
        <f t="shared" si="4"/>
        <v xml:space="preserve"> </v>
      </c>
      <c r="W151" s="184"/>
      <c r="X151" s="184"/>
      <c r="Y151" s="185"/>
      <c r="Z151" s="139"/>
      <c r="AA151" s="139"/>
      <c r="AB151" s="139"/>
      <c r="AC151" s="139"/>
      <c r="AD151" s="139"/>
      <c r="AE151" s="139"/>
      <c r="AG151" s="77" t="s">
        <v>132</v>
      </c>
      <c r="AM151" s="77" t="s">
        <v>132</v>
      </c>
    </row>
    <row r="152" spans="1:39">
      <c r="A152" s="17" t="s">
        <v>616</v>
      </c>
      <c r="B152" s="17"/>
      <c r="C152" s="17"/>
      <c r="D152" s="195"/>
      <c r="E152" s="195"/>
      <c r="F152" s="195"/>
      <c r="G152" s="195"/>
      <c r="H152" s="195"/>
      <c r="I152" s="195"/>
      <c r="J152" s="195"/>
      <c r="K152" s="195"/>
      <c r="L152" s="195"/>
      <c r="M152" s="195"/>
      <c r="N152" s="195"/>
      <c r="O152" s="195"/>
      <c r="P152" s="195"/>
      <c r="Q152" s="195"/>
      <c r="R152" s="195"/>
      <c r="S152" s="195"/>
      <c r="T152" s="195"/>
      <c r="U152" s="195"/>
      <c r="V152" s="183" t="str">
        <f t="shared" si="4"/>
        <v xml:space="preserve"> </v>
      </c>
      <c r="W152" s="184"/>
      <c r="X152" s="184"/>
      <c r="Y152" s="185"/>
      <c r="Z152" s="139"/>
      <c r="AA152" s="139"/>
      <c r="AB152" s="139"/>
      <c r="AC152" s="139"/>
      <c r="AD152" s="139"/>
      <c r="AE152" s="139"/>
      <c r="AG152" s="77" t="s">
        <v>133</v>
      </c>
      <c r="AM152" s="77" t="s">
        <v>133</v>
      </c>
    </row>
    <row r="153" spans="1:39">
      <c r="A153" s="17" t="s">
        <v>617</v>
      </c>
      <c r="B153" s="17"/>
      <c r="C153" s="17"/>
      <c r="D153" s="195"/>
      <c r="E153" s="195"/>
      <c r="F153" s="195"/>
      <c r="G153" s="195"/>
      <c r="H153" s="195"/>
      <c r="I153" s="195"/>
      <c r="J153" s="195"/>
      <c r="K153" s="195"/>
      <c r="L153" s="195"/>
      <c r="M153" s="195"/>
      <c r="N153" s="195"/>
      <c r="O153" s="195"/>
      <c r="P153" s="195"/>
      <c r="Q153" s="195"/>
      <c r="R153" s="195"/>
      <c r="S153" s="195"/>
      <c r="T153" s="195"/>
      <c r="U153" s="195"/>
      <c r="V153" s="183" t="str">
        <f t="shared" si="4"/>
        <v xml:space="preserve"> </v>
      </c>
      <c r="W153" s="184"/>
      <c r="X153" s="184"/>
      <c r="Y153" s="185"/>
      <c r="Z153" s="139"/>
      <c r="AA153" s="139"/>
      <c r="AB153" s="139"/>
      <c r="AC153" s="139"/>
      <c r="AD153" s="139"/>
      <c r="AE153" s="139"/>
      <c r="AG153" s="77" t="s">
        <v>134</v>
      </c>
      <c r="AM153" s="77" t="s">
        <v>134</v>
      </c>
    </row>
    <row r="154" spans="1:39">
      <c r="A154" s="17" t="s">
        <v>618</v>
      </c>
      <c r="B154" s="17"/>
      <c r="C154" s="17"/>
      <c r="D154" s="195"/>
      <c r="E154" s="195"/>
      <c r="F154" s="195"/>
      <c r="G154" s="195"/>
      <c r="H154" s="195"/>
      <c r="I154" s="195"/>
      <c r="J154" s="195"/>
      <c r="K154" s="195"/>
      <c r="L154" s="195"/>
      <c r="M154" s="195"/>
      <c r="N154" s="195"/>
      <c r="O154" s="195"/>
      <c r="P154" s="195"/>
      <c r="Q154" s="195"/>
      <c r="R154" s="195"/>
      <c r="S154" s="195"/>
      <c r="T154" s="195"/>
      <c r="U154" s="195"/>
      <c r="V154" s="183" t="str">
        <f t="shared" si="4"/>
        <v xml:space="preserve"> </v>
      </c>
      <c r="W154" s="184"/>
      <c r="X154" s="184"/>
      <c r="Y154" s="185"/>
      <c r="Z154" s="139"/>
      <c r="AA154" s="139"/>
      <c r="AB154" s="139"/>
      <c r="AC154" s="139"/>
      <c r="AD154" s="139"/>
      <c r="AE154" s="139"/>
      <c r="AG154" s="77" t="s">
        <v>135</v>
      </c>
      <c r="AM154" s="77" t="s">
        <v>135</v>
      </c>
    </row>
    <row r="155" spans="1:39">
      <c r="A155" s="17" t="s">
        <v>619</v>
      </c>
      <c r="B155" s="17"/>
      <c r="C155" s="17"/>
      <c r="D155" s="195"/>
      <c r="E155" s="195"/>
      <c r="F155" s="195"/>
      <c r="G155" s="195"/>
      <c r="H155" s="195"/>
      <c r="I155" s="195"/>
      <c r="J155" s="195"/>
      <c r="K155" s="195"/>
      <c r="L155" s="195"/>
      <c r="M155" s="195"/>
      <c r="N155" s="195"/>
      <c r="O155" s="195"/>
      <c r="P155" s="195"/>
      <c r="Q155" s="195"/>
      <c r="R155" s="195"/>
      <c r="S155" s="195"/>
      <c r="T155" s="195"/>
      <c r="U155" s="195"/>
      <c r="V155" s="183" t="str">
        <f t="shared" si="4"/>
        <v xml:space="preserve"> </v>
      </c>
      <c r="W155" s="184"/>
      <c r="X155" s="184"/>
      <c r="Y155" s="185"/>
      <c r="Z155" s="139"/>
      <c r="AA155" s="139"/>
      <c r="AB155" s="139"/>
      <c r="AC155" s="139"/>
      <c r="AD155" s="139"/>
      <c r="AE155" s="139"/>
      <c r="AG155" s="77" t="s">
        <v>136</v>
      </c>
      <c r="AM155" s="77" t="s">
        <v>136</v>
      </c>
    </row>
    <row r="156" spans="1:39">
      <c r="A156" s="17" t="s">
        <v>620</v>
      </c>
      <c r="B156" s="17"/>
      <c r="C156" s="17"/>
      <c r="D156" s="195"/>
      <c r="E156" s="195"/>
      <c r="F156" s="195"/>
      <c r="G156" s="195"/>
      <c r="H156" s="195"/>
      <c r="I156" s="195"/>
      <c r="J156" s="195"/>
      <c r="K156" s="195"/>
      <c r="L156" s="195"/>
      <c r="M156" s="195"/>
      <c r="N156" s="195"/>
      <c r="O156" s="195"/>
      <c r="P156" s="195"/>
      <c r="Q156" s="195"/>
      <c r="R156" s="195"/>
      <c r="S156" s="195"/>
      <c r="T156" s="195"/>
      <c r="U156" s="195"/>
      <c r="V156" s="183" t="str">
        <f t="shared" si="4"/>
        <v xml:space="preserve"> </v>
      </c>
      <c r="W156" s="184"/>
      <c r="X156" s="184"/>
      <c r="Y156" s="185"/>
      <c r="Z156" s="139"/>
      <c r="AA156" s="139"/>
      <c r="AB156" s="139"/>
      <c r="AC156" s="139"/>
      <c r="AD156" s="139"/>
      <c r="AE156" s="139"/>
      <c r="AG156" s="77" t="s">
        <v>137</v>
      </c>
      <c r="AM156" s="77" t="s">
        <v>137</v>
      </c>
    </row>
    <row r="157" spans="1:39">
      <c r="A157" s="17" t="s">
        <v>621</v>
      </c>
      <c r="B157" s="17"/>
      <c r="C157" s="17"/>
      <c r="D157" s="195"/>
      <c r="E157" s="195"/>
      <c r="F157" s="195"/>
      <c r="G157" s="195"/>
      <c r="H157" s="195"/>
      <c r="I157" s="195"/>
      <c r="J157" s="195"/>
      <c r="K157" s="195"/>
      <c r="L157" s="195"/>
      <c r="M157" s="195"/>
      <c r="N157" s="195"/>
      <c r="O157" s="195"/>
      <c r="P157" s="195"/>
      <c r="Q157" s="195"/>
      <c r="R157" s="195"/>
      <c r="S157" s="195"/>
      <c r="T157" s="195"/>
      <c r="U157" s="195"/>
      <c r="V157" s="183" t="str">
        <f t="shared" si="4"/>
        <v xml:space="preserve"> </v>
      </c>
      <c r="W157" s="184"/>
      <c r="X157" s="184"/>
      <c r="Y157" s="185"/>
      <c r="Z157" s="139"/>
      <c r="AA157" s="139"/>
      <c r="AB157" s="139"/>
      <c r="AC157" s="139"/>
      <c r="AD157" s="139"/>
      <c r="AE157" s="139"/>
      <c r="AG157" s="77" t="s">
        <v>138</v>
      </c>
      <c r="AM157" s="77" t="s">
        <v>138</v>
      </c>
    </row>
    <row r="158" spans="1:39">
      <c r="A158" s="17" t="s">
        <v>622</v>
      </c>
      <c r="B158" s="17"/>
      <c r="C158" s="17"/>
      <c r="D158" s="195"/>
      <c r="E158" s="195"/>
      <c r="F158" s="195"/>
      <c r="G158" s="195"/>
      <c r="H158" s="195"/>
      <c r="I158" s="195"/>
      <c r="J158" s="195"/>
      <c r="K158" s="195"/>
      <c r="L158" s="195"/>
      <c r="M158" s="195"/>
      <c r="N158" s="195"/>
      <c r="O158" s="195"/>
      <c r="P158" s="195"/>
      <c r="Q158" s="195"/>
      <c r="R158" s="195"/>
      <c r="S158" s="195"/>
      <c r="T158" s="195"/>
      <c r="U158" s="195"/>
      <c r="V158" s="183" t="str">
        <f t="shared" si="4"/>
        <v xml:space="preserve"> </v>
      </c>
      <c r="W158" s="184"/>
      <c r="X158" s="184"/>
      <c r="Y158" s="185"/>
      <c r="Z158" s="139"/>
      <c r="AA158" s="139"/>
      <c r="AB158" s="139"/>
      <c r="AC158" s="139"/>
      <c r="AD158" s="139"/>
      <c r="AE158" s="139"/>
      <c r="AG158" s="77" t="s">
        <v>139</v>
      </c>
      <c r="AM158" s="77" t="s">
        <v>139</v>
      </c>
    </row>
    <row r="159" spans="1:39">
      <c r="A159" s="17" t="s">
        <v>623</v>
      </c>
      <c r="B159" s="17"/>
      <c r="C159" s="17"/>
      <c r="D159" s="195"/>
      <c r="E159" s="195"/>
      <c r="F159" s="195"/>
      <c r="G159" s="195"/>
      <c r="H159" s="195"/>
      <c r="I159" s="195"/>
      <c r="J159" s="195"/>
      <c r="K159" s="195"/>
      <c r="L159" s="195"/>
      <c r="M159" s="195"/>
      <c r="N159" s="195"/>
      <c r="O159" s="195"/>
      <c r="P159" s="195"/>
      <c r="Q159" s="195"/>
      <c r="R159" s="195"/>
      <c r="S159" s="195"/>
      <c r="T159" s="195"/>
      <c r="U159" s="195"/>
      <c r="V159" s="183" t="str">
        <f t="shared" si="4"/>
        <v xml:space="preserve"> </v>
      </c>
      <c r="W159" s="184"/>
      <c r="X159" s="184"/>
      <c r="Y159" s="185"/>
      <c r="Z159" s="139"/>
      <c r="AA159" s="139"/>
      <c r="AB159" s="139"/>
      <c r="AC159" s="139"/>
      <c r="AD159" s="139"/>
      <c r="AE159" s="139"/>
      <c r="AG159" s="77" t="s">
        <v>140</v>
      </c>
      <c r="AM159" s="77" t="s">
        <v>140</v>
      </c>
    </row>
    <row r="160" spans="1:39">
      <c r="A160" s="17" t="s">
        <v>624</v>
      </c>
      <c r="B160" s="17"/>
      <c r="C160" s="17"/>
      <c r="D160" s="195"/>
      <c r="E160" s="195"/>
      <c r="F160" s="195"/>
      <c r="G160" s="195"/>
      <c r="H160" s="195"/>
      <c r="I160" s="195"/>
      <c r="J160" s="195"/>
      <c r="K160" s="195"/>
      <c r="L160" s="195"/>
      <c r="M160" s="195"/>
      <c r="N160" s="195"/>
      <c r="O160" s="195"/>
      <c r="P160" s="195"/>
      <c r="Q160" s="195"/>
      <c r="R160" s="195"/>
      <c r="S160" s="195"/>
      <c r="T160" s="195"/>
      <c r="U160" s="195"/>
      <c r="V160" s="183" t="str">
        <f t="shared" si="4"/>
        <v xml:space="preserve"> </v>
      </c>
      <c r="W160" s="184"/>
      <c r="X160" s="184"/>
      <c r="Y160" s="185"/>
      <c r="Z160" s="139"/>
      <c r="AA160" s="139"/>
      <c r="AB160" s="139"/>
      <c r="AC160" s="139"/>
      <c r="AD160" s="139"/>
      <c r="AE160" s="139"/>
      <c r="AG160" s="77" t="s">
        <v>141</v>
      </c>
      <c r="AM160" s="77" t="s">
        <v>141</v>
      </c>
    </row>
    <row r="161" spans="1:39">
      <c r="A161" s="17" t="s">
        <v>625</v>
      </c>
      <c r="B161" s="17"/>
      <c r="C161" s="17"/>
      <c r="D161" s="195"/>
      <c r="E161" s="195"/>
      <c r="F161" s="195"/>
      <c r="G161" s="195"/>
      <c r="H161" s="195"/>
      <c r="I161" s="195"/>
      <c r="J161" s="195"/>
      <c r="K161" s="195"/>
      <c r="L161" s="195"/>
      <c r="M161" s="195"/>
      <c r="N161" s="195"/>
      <c r="O161" s="195"/>
      <c r="P161" s="195"/>
      <c r="Q161" s="195"/>
      <c r="R161" s="195"/>
      <c r="S161" s="195"/>
      <c r="T161" s="195"/>
      <c r="U161" s="195"/>
      <c r="V161" s="183" t="str">
        <f t="shared" si="4"/>
        <v xml:space="preserve"> </v>
      </c>
      <c r="W161" s="184"/>
      <c r="X161" s="184"/>
      <c r="Y161" s="185"/>
      <c r="Z161" s="139"/>
      <c r="AA161" s="139"/>
      <c r="AB161" s="139"/>
      <c r="AC161" s="139"/>
      <c r="AD161" s="139"/>
      <c r="AE161" s="139"/>
      <c r="AG161" s="77" t="s">
        <v>142</v>
      </c>
      <c r="AM161" s="77" t="s">
        <v>142</v>
      </c>
    </row>
    <row r="162" spans="1:39">
      <c r="A162" s="17" t="s">
        <v>626</v>
      </c>
      <c r="B162" s="17"/>
      <c r="C162" s="17"/>
      <c r="D162" s="195"/>
      <c r="E162" s="195"/>
      <c r="F162" s="195"/>
      <c r="G162" s="195"/>
      <c r="H162" s="195"/>
      <c r="I162" s="195"/>
      <c r="J162" s="195"/>
      <c r="K162" s="195"/>
      <c r="L162" s="195"/>
      <c r="M162" s="195"/>
      <c r="N162" s="195"/>
      <c r="O162" s="195"/>
      <c r="P162" s="195"/>
      <c r="Q162" s="195"/>
      <c r="R162" s="195"/>
      <c r="S162" s="195"/>
      <c r="T162" s="195"/>
      <c r="U162" s="195"/>
      <c r="V162" s="183" t="str">
        <f t="shared" si="4"/>
        <v xml:space="preserve"> </v>
      </c>
      <c r="W162" s="184"/>
      <c r="X162" s="184"/>
      <c r="Y162" s="185"/>
      <c r="Z162" s="139"/>
      <c r="AA162" s="139"/>
      <c r="AB162" s="139"/>
      <c r="AC162" s="139"/>
      <c r="AD162" s="139"/>
      <c r="AE162" s="139"/>
      <c r="AG162" s="77" t="s">
        <v>143</v>
      </c>
      <c r="AM162" s="77" t="s">
        <v>143</v>
      </c>
    </row>
    <row r="163" spans="1:39">
      <c r="A163" s="17" t="s">
        <v>627</v>
      </c>
      <c r="B163" s="17"/>
      <c r="C163" s="17"/>
      <c r="D163" s="195"/>
      <c r="E163" s="195"/>
      <c r="F163" s="195"/>
      <c r="G163" s="195"/>
      <c r="H163" s="195"/>
      <c r="I163" s="195"/>
      <c r="J163" s="195"/>
      <c r="K163" s="195"/>
      <c r="L163" s="195"/>
      <c r="M163" s="195"/>
      <c r="N163" s="195"/>
      <c r="O163" s="195"/>
      <c r="P163" s="195"/>
      <c r="Q163" s="195"/>
      <c r="R163" s="195"/>
      <c r="S163" s="195"/>
      <c r="T163" s="195"/>
      <c r="U163" s="195"/>
      <c r="V163" s="183" t="str">
        <f t="shared" si="4"/>
        <v xml:space="preserve"> </v>
      </c>
      <c r="W163" s="184"/>
      <c r="X163" s="184"/>
      <c r="Y163" s="185"/>
      <c r="Z163" s="139"/>
      <c r="AA163" s="139"/>
      <c r="AB163" s="139"/>
      <c r="AC163" s="139"/>
      <c r="AD163" s="139"/>
      <c r="AE163" s="139"/>
      <c r="AG163" s="77" t="s">
        <v>144</v>
      </c>
      <c r="AM163" s="77" t="s">
        <v>144</v>
      </c>
    </row>
    <row r="164" spans="1:39">
      <c r="A164" s="17" t="s">
        <v>628</v>
      </c>
      <c r="B164" s="17"/>
      <c r="C164" s="17"/>
      <c r="D164" s="195"/>
      <c r="E164" s="195"/>
      <c r="F164" s="195"/>
      <c r="G164" s="195"/>
      <c r="H164" s="195"/>
      <c r="I164" s="195"/>
      <c r="J164" s="195"/>
      <c r="K164" s="195"/>
      <c r="L164" s="195"/>
      <c r="M164" s="195"/>
      <c r="N164" s="195"/>
      <c r="O164" s="195"/>
      <c r="P164" s="195"/>
      <c r="Q164" s="195"/>
      <c r="R164" s="195"/>
      <c r="S164" s="195"/>
      <c r="T164" s="195"/>
      <c r="U164" s="195"/>
      <c r="V164" s="183" t="str">
        <f t="shared" si="4"/>
        <v xml:space="preserve"> </v>
      </c>
      <c r="W164" s="184"/>
      <c r="X164" s="184"/>
      <c r="Y164" s="185"/>
      <c r="Z164" s="139"/>
      <c r="AA164" s="139"/>
      <c r="AB164" s="139"/>
      <c r="AC164" s="139"/>
      <c r="AD164" s="139"/>
      <c r="AE164" s="139"/>
      <c r="AG164" s="77" t="s">
        <v>145</v>
      </c>
      <c r="AM164" s="77" t="s">
        <v>145</v>
      </c>
    </row>
    <row r="165" spans="1:39">
      <c r="A165" s="17" t="s">
        <v>629</v>
      </c>
      <c r="B165" s="17"/>
      <c r="C165" s="17"/>
      <c r="D165" s="195"/>
      <c r="E165" s="195"/>
      <c r="F165" s="195"/>
      <c r="G165" s="195"/>
      <c r="H165" s="195"/>
      <c r="I165" s="195"/>
      <c r="J165" s="195"/>
      <c r="K165" s="195"/>
      <c r="L165" s="195"/>
      <c r="M165" s="195"/>
      <c r="N165" s="195"/>
      <c r="O165" s="195"/>
      <c r="P165" s="195"/>
      <c r="Q165" s="195"/>
      <c r="R165" s="195"/>
      <c r="S165" s="195"/>
      <c r="T165" s="195"/>
      <c r="U165" s="195"/>
      <c r="V165" s="183" t="str">
        <f t="shared" si="4"/>
        <v xml:space="preserve"> </v>
      </c>
      <c r="W165" s="184"/>
      <c r="X165" s="184"/>
      <c r="Y165" s="185"/>
      <c r="Z165" s="139"/>
      <c r="AA165" s="139"/>
      <c r="AB165" s="139"/>
      <c r="AC165" s="139"/>
      <c r="AD165" s="139"/>
      <c r="AE165" s="139"/>
      <c r="AG165" s="77" t="s">
        <v>146</v>
      </c>
      <c r="AM165" s="77" t="s">
        <v>146</v>
      </c>
    </row>
    <row r="166" spans="1:39">
      <c r="A166" s="17" t="s">
        <v>630</v>
      </c>
      <c r="B166" s="17"/>
      <c r="C166" s="17"/>
      <c r="D166" s="195"/>
      <c r="E166" s="195"/>
      <c r="F166" s="195"/>
      <c r="G166" s="195"/>
      <c r="H166" s="195"/>
      <c r="I166" s="195"/>
      <c r="J166" s="195"/>
      <c r="K166" s="195"/>
      <c r="L166" s="195"/>
      <c r="M166" s="195"/>
      <c r="N166" s="195"/>
      <c r="O166" s="195"/>
      <c r="P166" s="195"/>
      <c r="Q166" s="195"/>
      <c r="R166" s="195"/>
      <c r="S166" s="195"/>
      <c r="T166" s="195"/>
      <c r="U166" s="195"/>
      <c r="V166" s="183" t="str">
        <f t="shared" si="4"/>
        <v xml:space="preserve"> </v>
      </c>
      <c r="W166" s="184"/>
      <c r="X166" s="184"/>
      <c r="Y166" s="185"/>
      <c r="Z166" s="139"/>
      <c r="AA166" s="139"/>
      <c r="AB166" s="139"/>
      <c r="AC166" s="139"/>
      <c r="AD166" s="139"/>
      <c r="AE166" s="139"/>
      <c r="AG166" s="77" t="s">
        <v>147</v>
      </c>
      <c r="AM166" s="77" t="s">
        <v>147</v>
      </c>
    </row>
    <row r="167" spans="1:39">
      <c r="A167" s="17" t="s">
        <v>631</v>
      </c>
      <c r="B167" s="17"/>
      <c r="C167" s="17"/>
      <c r="D167" s="195"/>
      <c r="E167" s="195"/>
      <c r="F167" s="195"/>
      <c r="G167" s="195"/>
      <c r="H167" s="195"/>
      <c r="I167" s="195"/>
      <c r="J167" s="195"/>
      <c r="K167" s="195"/>
      <c r="L167" s="195"/>
      <c r="M167" s="195"/>
      <c r="N167" s="195"/>
      <c r="O167" s="195"/>
      <c r="P167" s="195"/>
      <c r="Q167" s="195"/>
      <c r="R167" s="195"/>
      <c r="S167" s="195"/>
      <c r="T167" s="195"/>
      <c r="U167" s="195"/>
      <c r="V167" s="183" t="str">
        <f t="shared" si="4"/>
        <v xml:space="preserve"> </v>
      </c>
      <c r="W167" s="184"/>
      <c r="X167" s="184"/>
      <c r="Y167" s="185"/>
      <c r="Z167" s="139"/>
      <c r="AA167" s="139"/>
      <c r="AB167" s="139"/>
      <c r="AC167" s="139"/>
      <c r="AD167" s="139"/>
      <c r="AE167" s="139"/>
      <c r="AG167" s="77" t="s">
        <v>148</v>
      </c>
      <c r="AM167" s="77" t="s">
        <v>148</v>
      </c>
    </row>
    <row r="168" spans="1:39">
      <c r="A168" s="17" t="s">
        <v>632</v>
      </c>
      <c r="B168" s="17"/>
      <c r="C168" s="17"/>
      <c r="D168" s="195"/>
      <c r="E168" s="195"/>
      <c r="F168" s="195"/>
      <c r="G168" s="195"/>
      <c r="H168" s="195"/>
      <c r="I168" s="195"/>
      <c r="J168" s="195"/>
      <c r="K168" s="195"/>
      <c r="L168" s="195"/>
      <c r="M168" s="195"/>
      <c r="N168" s="195"/>
      <c r="O168" s="195"/>
      <c r="P168" s="195"/>
      <c r="Q168" s="195"/>
      <c r="R168" s="195"/>
      <c r="S168" s="195"/>
      <c r="T168" s="195"/>
      <c r="U168" s="195"/>
      <c r="V168" s="183" t="str">
        <f t="shared" si="4"/>
        <v xml:space="preserve"> </v>
      </c>
      <c r="W168" s="184"/>
      <c r="X168" s="184"/>
      <c r="Y168" s="185"/>
      <c r="Z168" s="139"/>
      <c r="AA168" s="139"/>
      <c r="AB168" s="139"/>
      <c r="AC168" s="139"/>
      <c r="AD168" s="139"/>
      <c r="AE168" s="139"/>
      <c r="AG168" s="77" t="s">
        <v>149</v>
      </c>
      <c r="AM168" s="77" t="s">
        <v>149</v>
      </c>
    </row>
    <row r="169" spans="1:39">
      <c r="A169" s="17" t="s">
        <v>633</v>
      </c>
      <c r="B169" s="17"/>
      <c r="C169" s="17"/>
      <c r="D169" s="195"/>
      <c r="E169" s="195"/>
      <c r="F169" s="195"/>
      <c r="G169" s="195"/>
      <c r="H169" s="195"/>
      <c r="I169" s="195"/>
      <c r="J169" s="195"/>
      <c r="K169" s="195"/>
      <c r="L169" s="195"/>
      <c r="M169" s="195"/>
      <c r="N169" s="195"/>
      <c r="O169" s="195"/>
      <c r="P169" s="195"/>
      <c r="Q169" s="195"/>
      <c r="R169" s="195"/>
      <c r="S169" s="195"/>
      <c r="T169" s="195"/>
      <c r="U169" s="195"/>
      <c r="V169" s="183" t="str">
        <f t="shared" ref="V169:V232" si="5">IF(ISBLANK(B169)," ",100-SUM(D169:U169))</f>
        <v xml:space="preserve"> </v>
      </c>
      <c r="W169" s="184"/>
      <c r="X169" s="184"/>
      <c r="Y169" s="185"/>
      <c r="Z169" s="139"/>
      <c r="AA169" s="139"/>
      <c r="AB169" s="139"/>
      <c r="AC169" s="139"/>
      <c r="AD169" s="139"/>
      <c r="AE169" s="139"/>
      <c r="AG169" s="77" t="s">
        <v>150</v>
      </c>
      <c r="AM169" s="77" t="s">
        <v>150</v>
      </c>
    </row>
    <row r="170" spans="1:39">
      <c r="A170" s="17" t="s">
        <v>634</v>
      </c>
      <c r="B170" s="17"/>
      <c r="C170" s="17"/>
      <c r="D170" s="195"/>
      <c r="E170" s="195"/>
      <c r="F170" s="195"/>
      <c r="G170" s="195"/>
      <c r="H170" s="195"/>
      <c r="I170" s="195"/>
      <c r="J170" s="195"/>
      <c r="K170" s="195"/>
      <c r="L170" s="195"/>
      <c r="M170" s="195"/>
      <c r="N170" s="195"/>
      <c r="O170" s="195"/>
      <c r="P170" s="195"/>
      <c r="Q170" s="195"/>
      <c r="R170" s="195"/>
      <c r="S170" s="195"/>
      <c r="T170" s="195"/>
      <c r="U170" s="195"/>
      <c r="V170" s="183" t="str">
        <f t="shared" si="5"/>
        <v xml:space="preserve"> </v>
      </c>
      <c r="W170" s="184"/>
      <c r="X170" s="184"/>
      <c r="Y170" s="185"/>
      <c r="Z170" s="139"/>
      <c r="AA170" s="139"/>
      <c r="AB170" s="139"/>
      <c r="AC170" s="139"/>
      <c r="AD170" s="139"/>
      <c r="AE170" s="139"/>
      <c r="AG170" s="77" t="s">
        <v>151</v>
      </c>
      <c r="AM170" s="77" t="s">
        <v>151</v>
      </c>
    </row>
    <row r="171" spans="1:39">
      <c r="A171" s="17" t="s">
        <v>635</v>
      </c>
      <c r="B171" s="17"/>
      <c r="C171" s="17"/>
      <c r="D171" s="195"/>
      <c r="E171" s="195"/>
      <c r="F171" s="195"/>
      <c r="G171" s="195"/>
      <c r="H171" s="195"/>
      <c r="I171" s="195"/>
      <c r="J171" s="195"/>
      <c r="K171" s="195"/>
      <c r="L171" s="195"/>
      <c r="M171" s="195"/>
      <c r="N171" s="195"/>
      <c r="O171" s="195"/>
      <c r="P171" s="195"/>
      <c r="Q171" s="195"/>
      <c r="R171" s="195"/>
      <c r="S171" s="195"/>
      <c r="T171" s="195"/>
      <c r="U171" s="195"/>
      <c r="V171" s="183" t="str">
        <f t="shared" si="5"/>
        <v xml:space="preserve"> </v>
      </c>
      <c r="W171" s="184"/>
      <c r="X171" s="184"/>
      <c r="Y171" s="185"/>
      <c r="Z171" s="139"/>
      <c r="AA171" s="139"/>
      <c r="AB171" s="139"/>
      <c r="AC171" s="139"/>
      <c r="AD171" s="139"/>
      <c r="AE171" s="139"/>
      <c r="AG171" s="77" t="s">
        <v>152</v>
      </c>
      <c r="AM171" s="77" t="s">
        <v>152</v>
      </c>
    </row>
    <row r="172" spans="1:39">
      <c r="A172" s="17" t="s">
        <v>636</v>
      </c>
      <c r="B172" s="17"/>
      <c r="C172" s="17"/>
      <c r="D172" s="195"/>
      <c r="E172" s="195"/>
      <c r="F172" s="195"/>
      <c r="G172" s="195"/>
      <c r="H172" s="195"/>
      <c r="I172" s="195"/>
      <c r="J172" s="195"/>
      <c r="K172" s="195"/>
      <c r="L172" s="195"/>
      <c r="M172" s="195"/>
      <c r="N172" s="195"/>
      <c r="O172" s="195"/>
      <c r="P172" s="195"/>
      <c r="Q172" s="195"/>
      <c r="R172" s="195"/>
      <c r="S172" s="195"/>
      <c r="T172" s="195"/>
      <c r="U172" s="195"/>
      <c r="V172" s="183" t="str">
        <f t="shared" si="5"/>
        <v xml:space="preserve"> </v>
      </c>
      <c r="W172" s="184"/>
      <c r="X172" s="184"/>
      <c r="Y172" s="185"/>
      <c r="Z172" s="139"/>
      <c r="AA172" s="139"/>
      <c r="AB172" s="139"/>
      <c r="AC172" s="139"/>
      <c r="AD172" s="139"/>
      <c r="AE172" s="139"/>
      <c r="AG172" s="77" t="s">
        <v>153</v>
      </c>
      <c r="AM172" s="77" t="s">
        <v>153</v>
      </c>
    </row>
    <row r="173" spans="1:39">
      <c r="A173" s="17" t="s">
        <v>637</v>
      </c>
      <c r="B173" s="17"/>
      <c r="C173" s="17"/>
      <c r="D173" s="195"/>
      <c r="E173" s="195"/>
      <c r="F173" s="195"/>
      <c r="G173" s="195"/>
      <c r="H173" s="195"/>
      <c r="I173" s="195"/>
      <c r="J173" s="195"/>
      <c r="K173" s="195"/>
      <c r="L173" s="195"/>
      <c r="M173" s="195"/>
      <c r="N173" s="195"/>
      <c r="O173" s="195"/>
      <c r="P173" s="195"/>
      <c r="Q173" s="195"/>
      <c r="R173" s="195"/>
      <c r="S173" s="195"/>
      <c r="T173" s="195"/>
      <c r="U173" s="195"/>
      <c r="V173" s="183" t="str">
        <f t="shared" si="5"/>
        <v xml:space="preserve"> </v>
      </c>
      <c r="W173" s="184"/>
      <c r="X173" s="184"/>
      <c r="Y173" s="185"/>
      <c r="Z173" s="139"/>
      <c r="AA173" s="139"/>
      <c r="AB173" s="139"/>
      <c r="AC173" s="139"/>
      <c r="AD173" s="139"/>
      <c r="AE173" s="139"/>
      <c r="AG173" s="77" t="s">
        <v>154</v>
      </c>
      <c r="AM173" s="77" t="s">
        <v>154</v>
      </c>
    </row>
    <row r="174" spans="1:39">
      <c r="A174" s="17" t="s">
        <v>638</v>
      </c>
      <c r="B174" s="17"/>
      <c r="C174" s="17"/>
      <c r="D174" s="195"/>
      <c r="E174" s="195"/>
      <c r="F174" s="195"/>
      <c r="G174" s="195"/>
      <c r="H174" s="195"/>
      <c r="I174" s="195"/>
      <c r="J174" s="195"/>
      <c r="K174" s="195"/>
      <c r="L174" s="195"/>
      <c r="M174" s="195"/>
      <c r="N174" s="195"/>
      <c r="O174" s="195"/>
      <c r="P174" s="195"/>
      <c r="Q174" s="195"/>
      <c r="R174" s="195"/>
      <c r="S174" s="195"/>
      <c r="T174" s="195"/>
      <c r="U174" s="195"/>
      <c r="V174" s="183" t="str">
        <f t="shared" si="5"/>
        <v xml:space="preserve"> </v>
      </c>
      <c r="W174" s="184"/>
      <c r="X174" s="184"/>
      <c r="Y174" s="185"/>
      <c r="Z174" s="139"/>
      <c r="AA174" s="139"/>
      <c r="AB174" s="139"/>
      <c r="AC174" s="139"/>
      <c r="AD174" s="139"/>
      <c r="AE174" s="139"/>
      <c r="AG174" s="77" t="s">
        <v>155</v>
      </c>
      <c r="AM174" s="77" t="s">
        <v>155</v>
      </c>
    </row>
    <row r="175" spans="1:39">
      <c r="A175" s="17" t="s">
        <v>639</v>
      </c>
      <c r="B175" s="17"/>
      <c r="C175" s="17"/>
      <c r="D175" s="195"/>
      <c r="E175" s="195"/>
      <c r="F175" s="195"/>
      <c r="G175" s="195"/>
      <c r="H175" s="195"/>
      <c r="I175" s="195"/>
      <c r="J175" s="195"/>
      <c r="K175" s="195"/>
      <c r="L175" s="195"/>
      <c r="M175" s="195"/>
      <c r="N175" s="195"/>
      <c r="O175" s="195"/>
      <c r="P175" s="195"/>
      <c r="Q175" s="195"/>
      <c r="R175" s="195"/>
      <c r="S175" s="195"/>
      <c r="T175" s="195"/>
      <c r="U175" s="195"/>
      <c r="V175" s="183" t="str">
        <f t="shared" si="5"/>
        <v xml:space="preserve"> </v>
      </c>
      <c r="W175" s="184"/>
      <c r="X175" s="184"/>
      <c r="Y175" s="185"/>
      <c r="Z175" s="139"/>
      <c r="AA175" s="139"/>
      <c r="AB175" s="139"/>
      <c r="AC175" s="139"/>
      <c r="AD175" s="139"/>
      <c r="AE175" s="139"/>
      <c r="AG175" s="77" t="s">
        <v>156</v>
      </c>
      <c r="AM175" s="77" t="s">
        <v>156</v>
      </c>
    </row>
    <row r="176" spans="1:39">
      <c r="A176" s="17" t="s">
        <v>640</v>
      </c>
      <c r="B176" s="17"/>
      <c r="C176" s="17"/>
      <c r="D176" s="195"/>
      <c r="E176" s="195"/>
      <c r="F176" s="195"/>
      <c r="G176" s="195"/>
      <c r="H176" s="195"/>
      <c r="I176" s="195"/>
      <c r="J176" s="195"/>
      <c r="K176" s="195"/>
      <c r="L176" s="195"/>
      <c r="M176" s="195"/>
      <c r="N176" s="195"/>
      <c r="O176" s="195"/>
      <c r="P176" s="195"/>
      <c r="Q176" s="195"/>
      <c r="R176" s="195"/>
      <c r="S176" s="195"/>
      <c r="T176" s="195"/>
      <c r="U176" s="195"/>
      <c r="V176" s="183" t="str">
        <f t="shared" si="5"/>
        <v xml:space="preserve"> </v>
      </c>
      <c r="W176" s="184"/>
      <c r="X176" s="184"/>
      <c r="Y176" s="185"/>
      <c r="Z176" s="139"/>
      <c r="AA176" s="139"/>
      <c r="AB176" s="139"/>
      <c r="AC176" s="139"/>
      <c r="AD176" s="139"/>
      <c r="AE176" s="139"/>
      <c r="AG176" s="77" t="s">
        <v>157</v>
      </c>
      <c r="AM176" s="77" t="s">
        <v>157</v>
      </c>
    </row>
    <row r="177" spans="1:39">
      <c r="A177" s="17" t="s">
        <v>641</v>
      </c>
      <c r="B177" s="17"/>
      <c r="C177" s="17"/>
      <c r="D177" s="195"/>
      <c r="E177" s="195"/>
      <c r="F177" s="195"/>
      <c r="G177" s="195"/>
      <c r="H177" s="195"/>
      <c r="I177" s="195"/>
      <c r="J177" s="195"/>
      <c r="K177" s="195"/>
      <c r="L177" s="195"/>
      <c r="M177" s="195"/>
      <c r="N177" s="195"/>
      <c r="O177" s="195"/>
      <c r="P177" s="195"/>
      <c r="Q177" s="195"/>
      <c r="R177" s="195"/>
      <c r="S177" s="195"/>
      <c r="T177" s="195"/>
      <c r="U177" s="195"/>
      <c r="V177" s="183" t="str">
        <f t="shared" si="5"/>
        <v xml:space="preserve"> </v>
      </c>
      <c r="W177" s="184"/>
      <c r="X177" s="184"/>
      <c r="Y177" s="185"/>
      <c r="Z177" s="139"/>
      <c r="AA177" s="139"/>
      <c r="AB177" s="139"/>
      <c r="AC177" s="139"/>
      <c r="AD177" s="139"/>
      <c r="AE177" s="139"/>
      <c r="AG177" s="77" t="s">
        <v>158</v>
      </c>
      <c r="AM177" s="77" t="s">
        <v>158</v>
      </c>
    </row>
    <row r="178" spans="1:39">
      <c r="A178" s="17" t="s">
        <v>642</v>
      </c>
      <c r="B178" s="17"/>
      <c r="C178" s="17"/>
      <c r="D178" s="195"/>
      <c r="E178" s="195"/>
      <c r="F178" s="195"/>
      <c r="G178" s="195"/>
      <c r="H178" s="195"/>
      <c r="I178" s="195"/>
      <c r="J178" s="195"/>
      <c r="K178" s="195"/>
      <c r="L178" s="195"/>
      <c r="M178" s="195"/>
      <c r="N178" s="195"/>
      <c r="O178" s="195"/>
      <c r="P178" s="195"/>
      <c r="Q178" s="195"/>
      <c r="R178" s="195"/>
      <c r="S178" s="195"/>
      <c r="T178" s="195"/>
      <c r="U178" s="195"/>
      <c r="V178" s="183" t="str">
        <f t="shared" si="5"/>
        <v xml:space="preserve"> </v>
      </c>
      <c r="W178" s="184"/>
      <c r="X178" s="184"/>
      <c r="Y178" s="185"/>
      <c r="Z178" s="139"/>
      <c r="AA178" s="139"/>
      <c r="AB178" s="139"/>
      <c r="AC178" s="139"/>
      <c r="AD178" s="139"/>
      <c r="AE178" s="139"/>
      <c r="AG178" s="77" t="s">
        <v>159</v>
      </c>
      <c r="AM178" s="77" t="s">
        <v>159</v>
      </c>
    </row>
    <row r="179" spans="1:39">
      <c r="A179" s="17" t="s">
        <v>643</v>
      </c>
      <c r="B179" s="17"/>
      <c r="C179" s="17"/>
      <c r="D179" s="195"/>
      <c r="E179" s="195"/>
      <c r="F179" s="195"/>
      <c r="G179" s="195"/>
      <c r="H179" s="195"/>
      <c r="I179" s="195"/>
      <c r="J179" s="195"/>
      <c r="K179" s="195"/>
      <c r="L179" s="195"/>
      <c r="M179" s="195"/>
      <c r="N179" s="195"/>
      <c r="O179" s="195"/>
      <c r="P179" s="195"/>
      <c r="Q179" s="195"/>
      <c r="R179" s="195"/>
      <c r="S179" s="195"/>
      <c r="T179" s="195"/>
      <c r="U179" s="195"/>
      <c r="V179" s="183" t="str">
        <f t="shared" si="5"/>
        <v xml:space="preserve"> </v>
      </c>
      <c r="W179" s="184"/>
      <c r="X179" s="184"/>
      <c r="Y179" s="185"/>
      <c r="Z179" s="139"/>
      <c r="AA179" s="139"/>
      <c r="AB179" s="139"/>
      <c r="AC179" s="139"/>
      <c r="AD179" s="139"/>
      <c r="AE179" s="139"/>
      <c r="AG179" s="77" t="s">
        <v>160</v>
      </c>
      <c r="AM179" s="77" t="s">
        <v>160</v>
      </c>
    </row>
    <row r="180" spans="1:39">
      <c r="A180" s="17" t="s">
        <v>644</v>
      </c>
      <c r="B180" s="17"/>
      <c r="C180" s="17"/>
      <c r="D180" s="195"/>
      <c r="E180" s="195"/>
      <c r="F180" s="195"/>
      <c r="G180" s="195"/>
      <c r="H180" s="195"/>
      <c r="I180" s="195"/>
      <c r="J180" s="195"/>
      <c r="K180" s="195"/>
      <c r="L180" s="195"/>
      <c r="M180" s="195"/>
      <c r="N180" s="195"/>
      <c r="O180" s="195"/>
      <c r="P180" s="195"/>
      <c r="Q180" s="195"/>
      <c r="R180" s="195"/>
      <c r="S180" s="195"/>
      <c r="T180" s="195"/>
      <c r="U180" s="195"/>
      <c r="V180" s="183" t="str">
        <f t="shared" si="5"/>
        <v xml:space="preserve"> </v>
      </c>
      <c r="W180" s="184"/>
      <c r="X180" s="184"/>
      <c r="Y180" s="185"/>
      <c r="Z180" s="139"/>
      <c r="AA180" s="139"/>
      <c r="AB180" s="139"/>
      <c r="AC180" s="139"/>
      <c r="AD180" s="139"/>
      <c r="AE180" s="139"/>
      <c r="AG180" s="77" t="s">
        <v>161</v>
      </c>
      <c r="AM180" s="77" t="s">
        <v>161</v>
      </c>
    </row>
    <row r="181" spans="1:39">
      <c r="A181" s="17" t="s">
        <v>645</v>
      </c>
      <c r="B181" s="17"/>
      <c r="C181" s="17"/>
      <c r="D181" s="195"/>
      <c r="E181" s="195"/>
      <c r="F181" s="195"/>
      <c r="G181" s="195"/>
      <c r="H181" s="195"/>
      <c r="I181" s="195"/>
      <c r="J181" s="195"/>
      <c r="K181" s="195"/>
      <c r="L181" s="195"/>
      <c r="M181" s="195"/>
      <c r="N181" s="195"/>
      <c r="O181" s="195"/>
      <c r="P181" s="195"/>
      <c r="Q181" s="195"/>
      <c r="R181" s="195"/>
      <c r="S181" s="195"/>
      <c r="T181" s="195"/>
      <c r="U181" s="195"/>
      <c r="V181" s="183" t="str">
        <f t="shared" si="5"/>
        <v xml:space="preserve"> </v>
      </c>
      <c r="W181" s="184"/>
      <c r="X181" s="184"/>
      <c r="Y181" s="185"/>
      <c r="Z181" s="139"/>
      <c r="AA181" s="139"/>
      <c r="AB181" s="139"/>
      <c r="AC181" s="139"/>
      <c r="AD181" s="139"/>
      <c r="AE181" s="139"/>
      <c r="AG181" s="77" t="s">
        <v>162</v>
      </c>
      <c r="AM181" s="77" t="s">
        <v>162</v>
      </c>
    </row>
    <row r="182" spans="1:39">
      <c r="A182" s="17" t="s">
        <v>646</v>
      </c>
      <c r="B182" s="17"/>
      <c r="C182" s="17"/>
      <c r="D182" s="195"/>
      <c r="E182" s="195"/>
      <c r="F182" s="195"/>
      <c r="G182" s="195"/>
      <c r="H182" s="195"/>
      <c r="I182" s="195"/>
      <c r="J182" s="195"/>
      <c r="K182" s="195"/>
      <c r="L182" s="195"/>
      <c r="M182" s="195"/>
      <c r="N182" s="195"/>
      <c r="O182" s="195"/>
      <c r="P182" s="195"/>
      <c r="Q182" s="195"/>
      <c r="R182" s="195"/>
      <c r="S182" s="195"/>
      <c r="T182" s="195"/>
      <c r="U182" s="195"/>
      <c r="V182" s="183" t="str">
        <f t="shared" si="5"/>
        <v xml:space="preserve"> </v>
      </c>
      <c r="W182" s="184"/>
      <c r="X182" s="184"/>
      <c r="Y182" s="185"/>
      <c r="Z182" s="139"/>
      <c r="AA182" s="139"/>
      <c r="AB182" s="139"/>
      <c r="AC182" s="139"/>
      <c r="AD182" s="139"/>
      <c r="AE182" s="139"/>
      <c r="AG182" s="77" t="s">
        <v>163</v>
      </c>
      <c r="AM182" s="77" t="s">
        <v>163</v>
      </c>
    </row>
    <row r="183" spans="1:39">
      <c r="A183" s="17" t="s">
        <v>647</v>
      </c>
      <c r="B183" s="17"/>
      <c r="C183" s="17"/>
      <c r="D183" s="195"/>
      <c r="E183" s="195"/>
      <c r="F183" s="195"/>
      <c r="G183" s="195"/>
      <c r="H183" s="195"/>
      <c r="I183" s="195"/>
      <c r="J183" s="195"/>
      <c r="K183" s="195"/>
      <c r="L183" s="195"/>
      <c r="M183" s="195"/>
      <c r="N183" s="195"/>
      <c r="O183" s="195"/>
      <c r="P183" s="195"/>
      <c r="Q183" s="195"/>
      <c r="R183" s="195"/>
      <c r="S183" s="195"/>
      <c r="T183" s="195"/>
      <c r="U183" s="195"/>
      <c r="V183" s="183" t="str">
        <f t="shared" si="5"/>
        <v xml:space="preserve"> </v>
      </c>
      <c r="W183" s="184"/>
      <c r="X183" s="184"/>
      <c r="Y183" s="185"/>
      <c r="Z183" s="139"/>
      <c r="AA183" s="139"/>
      <c r="AB183" s="139"/>
      <c r="AC183" s="139"/>
      <c r="AD183" s="139"/>
      <c r="AE183" s="139"/>
      <c r="AG183" s="77" t="s">
        <v>164</v>
      </c>
      <c r="AM183" s="77" t="s">
        <v>164</v>
      </c>
    </row>
    <row r="184" spans="1:39">
      <c r="A184" s="17" t="s">
        <v>648</v>
      </c>
      <c r="B184" s="17"/>
      <c r="C184" s="17"/>
      <c r="D184" s="195"/>
      <c r="E184" s="195"/>
      <c r="F184" s="195"/>
      <c r="G184" s="195"/>
      <c r="H184" s="195"/>
      <c r="I184" s="195"/>
      <c r="J184" s="195"/>
      <c r="K184" s="195"/>
      <c r="L184" s="195"/>
      <c r="M184" s="195"/>
      <c r="N184" s="195"/>
      <c r="O184" s="195"/>
      <c r="P184" s="195"/>
      <c r="Q184" s="195"/>
      <c r="R184" s="195"/>
      <c r="S184" s="195"/>
      <c r="T184" s="195"/>
      <c r="U184" s="195"/>
      <c r="V184" s="183" t="str">
        <f t="shared" si="5"/>
        <v xml:space="preserve"> </v>
      </c>
      <c r="W184" s="184"/>
      <c r="X184" s="184"/>
      <c r="Y184" s="185"/>
      <c r="Z184" s="139"/>
      <c r="AA184" s="139"/>
      <c r="AB184" s="139"/>
      <c r="AC184" s="139"/>
      <c r="AD184" s="139"/>
      <c r="AE184" s="139"/>
      <c r="AG184" s="77" t="s">
        <v>165</v>
      </c>
      <c r="AM184" s="77" t="s">
        <v>165</v>
      </c>
    </row>
    <row r="185" spans="1:39">
      <c r="A185" s="17" t="s">
        <v>649</v>
      </c>
      <c r="B185" s="17"/>
      <c r="C185" s="17"/>
      <c r="D185" s="195"/>
      <c r="E185" s="195"/>
      <c r="F185" s="195"/>
      <c r="G185" s="195"/>
      <c r="H185" s="195"/>
      <c r="I185" s="195"/>
      <c r="J185" s="195"/>
      <c r="K185" s="195"/>
      <c r="L185" s="195"/>
      <c r="M185" s="195"/>
      <c r="N185" s="195"/>
      <c r="O185" s="195"/>
      <c r="P185" s="195"/>
      <c r="Q185" s="195"/>
      <c r="R185" s="195"/>
      <c r="S185" s="195"/>
      <c r="T185" s="195"/>
      <c r="U185" s="195"/>
      <c r="V185" s="183" t="str">
        <f t="shared" si="5"/>
        <v xml:space="preserve"> </v>
      </c>
      <c r="W185" s="184"/>
      <c r="X185" s="184"/>
      <c r="Y185" s="185"/>
      <c r="Z185" s="139"/>
      <c r="AA185" s="139"/>
      <c r="AB185" s="139"/>
      <c r="AC185" s="139"/>
      <c r="AD185" s="139"/>
      <c r="AE185" s="139"/>
      <c r="AG185" s="77" t="s">
        <v>166</v>
      </c>
      <c r="AM185" s="77" t="s">
        <v>166</v>
      </c>
    </row>
    <row r="186" spans="1:39">
      <c r="A186" s="17" t="s">
        <v>650</v>
      </c>
      <c r="B186" s="17"/>
      <c r="C186" s="17"/>
      <c r="D186" s="195"/>
      <c r="E186" s="195"/>
      <c r="F186" s="195"/>
      <c r="G186" s="195"/>
      <c r="H186" s="195"/>
      <c r="I186" s="195"/>
      <c r="J186" s="195"/>
      <c r="K186" s="195"/>
      <c r="L186" s="195"/>
      <c r="M186" s="195"/>
      <c r="N186" s="195"/>
      <c r="O186" s="195"/>
      <c r="P186" s="195"/>
      <c r="Q186" s="195"/>
      <c r="R186" s="195"/>
      <c r="S186" s="195"/>
      <c r="T186" s="195"/>
      <c r="U186" s="195"/>
      <c r="V186" s="183" t="str">
        <f t="shared" si="5"/>
        <v xml:space="preserve"> </v>
      </c>
      <c r="W186" s="184"/>
      <c r="X186" s="184"/>
      <c r="Y186" s="185"/>
      <c r="Z186" s="139"/>
      <c r="AA186" s="139"/>
      <c r="AB186" s="139"/>
      <c r="AC186" s="139"/>
      <c r="AD186" s="139"/>
      <c r="AE186" s="139"/>
      <c r="AG186" s="77" t="s">
        <v>167</v>
      </c>
      <c r="AM186" s="77" t="s">
        <v>167</v>
      </c>
    </row>
    <row r="187" spans="1:39">
      <c r="A187" s="17" t="s">
        <v>651</v>
      </c>
      <c r="B187" s="17"/>
      <c r="C187" s="17"/>
      <c r="D187" s="195"/>
      <c r="E187" s="195"/>
      <c r="F187" s="195"/>
      <c r="G187" s="195"/>
      <c r="H187" s="195"/>
      <c r="I187" s="195"/>
      <c r="J187" s="195"/>
      <c r="K187" s="195"/>
      <c r="L187" s="195"/>
      <c r="M187" s="195"/>
      <c r="N187" s="195"/>
      <c r="O187" s="195"/>
      <c r="P187" s="195"/>
      <c r="Q187" s="195"/>
      <c r="R187" s="195"/>
      <c r="S187" s="195"/>
      <c r="T187" s="195"/>
      <c r="U187" s="195"/>
      <c r="V187" s="183" t="str">
        <f t="shared" si="5"/>
        <v xml:space="preserve"> </v>
      </c>
      <c r="W187" s="184"/>
      <c r="X187" s="184"/>
      <c r="Y187" s="185"/>
      <c r="Z187" s="139"/>
      <c r="AA187" s="139"/>
      <c r="AB187" s="139"/>
      <c r="AC187" s="139"/>
      <c r="AD187" s="139"/>
      <c r="AE187" s="139"/>
      <c r="AG187" s="77" t="s">
        <v>168</v>
      </c>
      <c r="AM187" s="77" t="s">
        <v>168</v>
      </c>
    </row>
    <row r="188" spans="1:39">
      <c r="A188" s="17" t="s">
        <v>652</v>
      </c>
      <c r="B188" s="17"/>
      <c r="C188" s="17"/>
      <c r="D188" s="195"/>
      <c r="E188" s="195"/>
      <c r="F188" s="195"/>
      <c r="G188" s="195"/>
      <c r="H188" s="195"/>
      <c r="I188" s="195"/>
      <c r="J188" s="195"/>
      <c r="K188" s="195"/>
      <c r="L188" s="195"/>
      <c r="M188" s="195"/>
      <c r="N188" s="195"/>
      <c r="O188" s="195"/>
      <c r="P188" s="195"/>
      <c r="Q188" s="195"/>
      <c r="R188" s="195"/>
      <c r="S188" s="195"/>
      <c r="T188" s="195"/>
      <c r="U188" s="195"/>
      <c r="V188" s="183" t="str">
        <f t="shared" si="5"/>
        <v xml:space="preserve"> </v>
      </c>
      <c r="W188" s="184"/>
      <c r="X188" s="184"/>
      <c r="Y188" s="185"/>
      <c r="Z188" s="139"/>
      <c r="AA188" s="139"/>
      <c r="AB188" s="139"/>
      <c r="AC188" s="139"/>
      <c r="AD188" s="139"/>
      <c r="AE188" s="139"/>
      <c r="AG188" s="77" t="s">
        <v>169</v>
      </c>
      <c r="AM188" s="77" t="s">
        <v>169</v>
      </c>
    </row>
    <row r="189" spans="1:39">
      <c r="A189" s="17" t="s">
        <v>653</v>
      </c>
      <c r="B189" s="17"/>
      <c r="C189" s="17"/>
      <c r="D189" s="195"/>
      <c r="E189" s="195"/>
      <c r="F189" s="195"/>
      <c r="G189" s="195"/>
      <c r="H189" s="195"/>
      <c r="I189" s="195"/>
      <c r="J189" s="195"/>
      <c r="K189" s="195"/>
      <c r="L189" s="195"/>
      <c r="M189" s="195"/>
      <c r="N189" s="195"/>
      <c r="O189" s="195"/>
      <c r="P189" s="195"/>
      <c r="Q189" s="195"/>
      <c r="R189" s="195"/>
      <c r="S189" s="195"/>
      <c r="T189" s="195"/>
      <c r="U189" s="195"/>
      <c r="V189" s="183" t="str">
        <f t="shared" si="5"/>
        <v xml:space="preserve"> </v>
      </c>
      <c r="W189" s="184"/>
      <c r="X189" s="184"/>
      <c r="Y189" s="185"/>
      <c r="Z189" s="139"/>
      <c r="AA189" s="139"/>
      <c r="AB189" s="139"/>
      <c r="AC189" s="139"/>
      <c r="AD189" s="139"/>
      <c r="AE189" s="139"/>
      <c r="AG189" s="77" t="s">
        <v>170</v>
      </c>
      <c r="AM189" s="77" t="s">
        <v>170</v>
      </c>
    </row>
    <row r="190" spans="1:39" ht="15.75">
      <c r="A190" s="189" t="s">
        <v>456</v>
      </c>
      <c r="B190" s="162"/>
      <c r="C190" s="162"/>
      <c r="D190" s="190"/>
      <c r="E190" s="190"/>
      <c r="F190" s="190"/>
      <c r="G190" s="190"/>
      <c r="H190" s="190"/>
      <c r="I190" s="190"/>
      <c r="J190" s="190"/>
      <c r="K190" s="190"/>
      <c r="L190" s="190"/>
      <c r="M190" s="190"/>
      <c r="N190" s="190"/>
      <c r="O190" s="190"/>
      <c r="P190" s="190"/>
      <c r="Q190" s="190"/>
      <c r="R190" s="190"/>
      <c r="S190" s="190"/>
      <c r="T190" s="190"/>
      <c r="U190" s="190"/>
      <c r="V190"/>
      <c r="W190" s="191"/>
      <c r="X190"/>
      <c r="Y190" s="191"/>
      <c r="Z190" s="139"/>
      <c r="AA190" s="139"/>
      <c r="AB190" s="139"/>
      <c r="AC190" s="139"/>
      <c r="AD190" s="139"/>
      <c r="AE190" s="139"/>
      <c r="AG190" s="77" t="s">
        <v>171</v>
      </c>
      <c r="AM190" s="77" t="s">
        <v>171</v>
      </c>
    </row>
    <row r="191" spans="1:39">
      <c r="A191" s="17" t="s">
        <v>477</v>
      </c>
      <c r="B191" s="17"/>
      <c r="C191" s="17"/>
      <c r="D191" s="196"/>
      <c r="E191" s="196"/>
      <c r="F191" s="196"/>
      <c r="G191" s="196"/>
      <c r="H191" s="196"/>
      <c r="I191" s="196"/>
      <c r="J191" s="196"/>
      <c r="K191" s="196"/>
      <c r="L191" s="196"/>
      <c r="M191" s="196"/>
      <c r="N191" s="196"/>
      <c r="O191" s="196"/>
      <c r="P191" s="196"/>
      <c r="Q191" s="196"/>
      <c r="R191" s="196"/>
      <c r="S191" s="196"/>
      <c r="T191" s="196"/>
      <c r="U191" s="196"/>
      <c r="V191" s="17" t="str">
        <f t="shared" si="5"/>
        <v xml:space="preserve"> </v>
      </c>
      <c r="W191" s="184"/>
      <c r="X191" s="184"/>
      <c r="Y191" s="185"/>
      <c r="Z191" s="139"/>
      <c r="AA191" s="139"/>
      <c r="AB191" s="139"/>
      <c r="AC191" s="139"/>
      <c r="AD191" s="139"/>
      <c r="AE191" s="139"/>
      <c r="AG191" s="77" t="s">
        <v>172</v>
      </c>
      <c r="AM191" s="77" t="s">
        <v>172</v>
      </c>
    </row>
    <row r="192" spans="1:39">
      <c r="A192" s="17" t="s">
        <v>476</v>
      </c>
      <c r="B192" s="17"/>
      <c r="C192" s="17"/>
      <c r="D192" s="196"/>
      <c r="E192" s="196"/>
      <c r="F192" s="196"/>
      <c r="G192" s="196"/>
      <c r="H192" s="196"/>
      <c r="I192" s="196"/>
      <c r="J192" s="196"/>
      <c r="K192" s="196"/>
      <c r="L192" s="196"/>
      <c r="M192" s="196"/>
      <c r="N192" s="196"/>
      <c r="O192" s="196"/>
      <c r="P192" s="196"/>
      <c r="Q192" s="196"/>
      <c r="R192" s="196"/>
      <c r="S192" s="196"/>
      <c r="T192" s="196"/>
      <c r="U192" s="196"/>
      <c r="V192" s="17" t="str">
        <f t="shared" si="5"/>
        <v xml:space="preserve"> </v>
      </c>
      <c r="W192" s="184"/>
      <c r="X192" s="184"/>
      <c r="Y192" s="185"/>
      <c r="Z192" s="139"/>
      <c r="AA192" s="139"/>
      <c r="AB192" s="139"/>
      <c r="AC192" s="139"/>
      <c r="AD192" s="139"/>
      <c r="AE192" s="139"/>
      <c r="AG192" s="77" t="s">
        <v>173</v>
      </c>
      <c r="AM192" s="77" t="s">
        <v>173</v>
      </c>
    </row>
    <row r="193" spans="1:39">
      <c r="A193" s="17" t="s">
        <v>458</v>
      </c>
      <c r="B193" s="17"/>
      <c r="C193" s="17"/>
      <c r="D193" s="196"/>
      <c r="E193" s="196"/>
      <c r="F193" s="196"/>
      <c r="G193" s="196"/>
      <c r="H193" s="196"/>
      <c r="I193" s="196"/>
      <c r="J193" s="196"/>
      <c r="K193" s="196"/>
      <c r="L193" s="196"/>
      <c r="M193" s="196"/>
      <c r="N193" s="196"/>
      <c r="O193" s="196"/>
      <c r="P193" s="196"/>
      <c r="Q193" s="196"/>
      <c r="R193" s="196"/>
      <c r="S193" s="196"/>
      <c r="T193" s="196"/>
      <c r="U193" s="196"/>
      <c r="V193" s="17" t="str">
        <f t="shared" si="5"/>
        <v xml:space="preserve"> </v>
      </c>
      <c r="W193" s="184"/>
      <c r="X193" s="184"/>
      <c r="Y193" s="185"/>
      <c r="Z193" s="139"/>
      <c r="AA193" s="139"/>
      <c r="AB193" s="139"/>
      <c r="AC193" s="139"/>
      <c r="AD193" s="139"/>
      <c r="AE193" s="139"/>
      <c r="AG193" s="77" t="s">
        <v>174</v>
      </c>
      <c r="AM193" s="77" t="s">
        <v>174</v>
      </c>
    </row>
    <row r="194" spans="1:39">
      <c r="A194" s="17" t="s">
        <v>459</v>
      </c>
      <c r="B194" s="17"/>
      <c r="C194" s="17"/>
      <c r="D194" s="196"/>
      <c r="E194" s="196"/>
      <c r="F194" s="196"/>
      <c r="G194" s="196"/>
      <c r="H194" s="196"/>
      <c r="I194" s="196"/>
      <c r="J194" s="196"/>
      <c r="K194" s="196"/>
      <c r="L194" s="196"/>
      <c r="M194" s="196"/>
      <c r="N194" s="196"/>
      <c r="O194" s="196"/>
      <c r="P194" s="196"/>
      <c r="Q194" s="196"/>
      <c r="R194" s="196"/>
      <c r="S194" s="196"/>
      <c r="T194" s="196"/>
      <c r="U194" s="196"/>
      <c r="V194" s="17" t="str">
        <f t="shared" si="5"/>
        <v xml:space="preserve"> </v>
      </c>
      <c r="W194" s="184"/>
      <c r="X194" s="184"/>
      <c r="Y194" s="185"/>
      <c r="Z194" s="139"/>
      <c r="AA194" s="139"/>
      <c r="AB194" s="139"/>
      <c r="AC194" s="139"/>
      <c r="AD194" s="139"/>
      <c r="AE194" s="139"/>
      <c r="AG194" s="77" t="s">
        <v>175</v>
      </c>
      <c r="AM194" s="77" t="s">
        <v>175</v>
      </c>
    </row>
    <row r="195" spans="1:39">
      <c r="A195" s="17" t="s">
        <v>460</v>
      </c>
      <c r="B195" s="17"/>
      <c r="C195" s="17"/>
      <c r="D195" s="196"/>
      <c r="E195" s="196"/>
      <c r="F195" s="196"/>
      <c r="G195" s="196"/>
      <c r="H195" s="196"/>
      <c r="I195" s="196"/>
      <c r="J195" s="196"/>
      <c r="K195" s="196"/>
      <c r="L195" s="196"/>
      <c r="M195" s="196"/>
      <c r="N195" s="196"/>
      <c r="O195" s="196"/>
      <c r="P195" s="196"/>
      <c r="Q195" s="196"/>
      <c r="R195" s="196"/>
      <c r="S195" s="196"/>
      <c r="T195" s="196"/>
      <c r="U195" s="196"/>
      <c r="V195" s="17" t="str">
        <f t="shared" si="5"/>
        <v xml:space="preserve"> </v>
      </c>
      <c r="W195" s="184"/>
      <c r="X195" s="184"/>
      <c r="Y195" s="185"/>
      <c r="Z195" s="139"/>
      <c r="AA195" s="139"/>
      <c r="AB195" s="139"/>
      <c r="AC195" s="139"/>
      <c r="AD195" s="139"/>
      <c r="AE195" s="139"/>
      <c r="AG195" s="77" t="s">
        <v>176</v>
      </c>
      <c r="AM195" s="77" t="s">
        <v>176</v>
      </c>
    </row>
    <row r="196" spans="1:39">
      <c r="A196" s="17" t="s">
        <v>461</v>
      </c>
      <c r="B196" s="17"/>
      <c r="C196" s="17"/>
      <c r="D196" s="196"/>
      <c r="E196" s="196"/>
      <c r="F196" s="196"/>
      <c r="G196" s="196"/>
      <c r="H196" s="196"/>
      <c r="I196" s="196"/>
      <c r="J196" s="196"/>
      <c r="K196" s="196"/>
      <c r="L196" s="196"/>
      <c r="M196" s="196"/>
      <c r="N196" s="196"/>
      <c r="O196" s="196"/>
      <c r="P196" s="196"/>
      <c r="Q196" s="196"/>
      <c r="R196" s="196"/>
      <c r="S196" s="196"/>
      <c r="T196" s="196"/>
      <c r="U196" s="196"/>
      <c r="V196" s="17" t="str">
        <f t="shared" si="5"/>
        <v xml:space="preserve"> </v>
      </c>
      <c r="W196" s="184"/>
      <c r="X196" s="184"/>
      <c r="Y196" s="185"/>
      <c r="Z196" s="139"/>
      <c r="AA196" s="139"/>
      <c r="AB196" s="139"/>
      <c r="AC196" s="139"/>
      <c r="AD196" s="139"/>
      <c r="AE196" s="139"/>
      <c r="AG196" s="77" t="s">
        <v>177</v>
      </c>
      <c r="AM196" s="77" t="s">
        <v>177</v>
      </c>
    </row>
    <row r="197" spans="1:39">
      <c r="A197" s="17" t="s">
        <v>462</v>
      </c>
      <c r="B197" s="17"/>
      <c r="C197" s="17"/>
      <c r="D197" s="196"/>
      <c r="E197" s="196"/>
      <c r="F197" s="196"/>
      <c r="G197" s="196"/>
      <c r="H197" s="196"/>
      <c r="I197" s="196"/>
      <c r="J197" s="196"/>
      <c r="K197" s="196"/>
      <c r="L197" s="196"/>
      <c r="M197" s="196"/>
      <c r="N197" s="196"/>
      <c r="O197" s="196"/>
      <c r="P197" s="196"/>
      <c r="Q197" s="196"/>
      <c r="R197" s="196"/>
      <c r="S197" s="196"/>
      <c r="T197" s="196"/>
      <c r="U197" s="196"/>
      <c r="V197" s="17" t="str">
        <f t="shared" si="5"/>
        <v xml:space="preserve"> </v>
      </c>
      <c r="W197" s="184"/>
      <c r="X197" s="184"/>
      <c r="Y197" s="185"/>
      <c r="Z197" s="139"/>
      <c r="AA197" s="139"/>
      <c r="AB197" s="139"/>
      <c r="AC197" s="139"/>
      <c r="AD197" s="139"/>
      <c r="AE197" s="139"/>
      <c r="AG197" s="77" t="s">
        <v>178</v>
      </c>
      <c r="AM197" s="77" t="s">
        <v>178</v>
      </c>
    </row>
    <row r="198" spans="1:39">
      <c r="A198" s="17" t="s">
        <v>463</v>
      </c>
      <c r="B198" s="17"/>
      <c r="C198" s="17"/>
      <c r="D198" s="196"/>
      <c r="E198" s="196"/>
      <c r="F198" s="196"/>
      <c r="G198" s="196"/>
      <c r="H198" s="196"/>
      <c r="I198" s="196"/>
      <c r="J198" s="196"/>
      <c r="K198" s="196"/>
      <c r="L198" s="196"/>
      <c r="M198" s="196"/>
      <c r="N198" s="196"/>
      <c r="O198" s="196"/>
      <c r="P198" s="196"/>
      <c r="Q198" s="196"/>
      <c r="R198" s="196"/>
      <c r="S198" s="196"/>
      <c r="T198" s="196"/>
      <c r="U198" s="196"/>
      <c r="V198" s="17" t="str">
        <f t="shared" si="5"/>
        <v xml:space="preserve"> </v>
      </c>
      <c r="W198" s="184"/>
      <c r="X198" s="184"/>
      <c r="Y198" s="185"/>
      <c r="Z198" s="139"/>
      <c r="AA198" s="139"/>
      <c r="AB198" s="139"/>
      <c r="AC198" s="139"/>
      <c r="AD198" s="139"/>
      <c r="AE198" s="139"/>
      <c r="AG198" s="77" t="s">
        <v>179</v>
      </c>
      <c r="AM198" s="77" t="s">
        <v>179</v>
      </c>
    </row>
    <row r="199" spans="1:39">
      <c r="A199" s="17" t="s">
        <v>464</v>
      </c>
      <c r="B199" s="17"/>
      <c r="C199" s="17"/>
      <c r="D199" s="196"/>
      <c r="E199" s="196"/>
      <c r="F199" s="196"/>
      <c r="G199" s="196"/>
      <c r="H199" s="196"/>
      <c r="I199" s="196"/>
      <c r="J199" s="196"/>
      <c r="K199" s="196"/>
      <c r="L199" s="196"/>
      <c r="M199" s="196"/>
      <c r="N199" s="196"/>
      <c r="O199" s="196"/>
      <c r="P199" s="196"/>
      <c r="Q199" s="196"/>
      <c r="R199" s="196"/>
      <c r="S199" s="196"/>
      <c r="T199" s="196"/>
      <c r="U199" s="196"/>
      <c r="V199" s="17" t="str">
        <f t="shared" si="5"/>
        <v xml:space="preserve"> </v>
      </c>
      <c r="W199" s="184"/>
      <c r="X199" s="184"/>
      <c r="Y199" s="185"/>
      <c r="Z199" s="139"/>
      <c r="AA199" s="139"/>
      <c r="AB199" s="139"/>
      <c r="AC199" s="139"/>
      <c r="AD199" s="139"/>
      <c r="AE199" s="139"/>
      <c r="AG199" s="77" t="s">
        <v>180</v>
      </c>
      <c r="AM199" s="77" t="s">
        <v>180</v>
      </c>
    </row>
    <row r="200" spans="1:39">
      <c r="A200" s="17" t="s">
        <v>465</v>
      </c>
      <c r="B200" s="17"/>
      <c r="C200" s="17"/>
      <c r="D200" s="196"/>
      <c r="E200" s="196"/>
      <c r="F200" s="196"/>
      <c r="G200" s="196"/>
      <c r="H200" s="196"/>
      <c r="I200" s="196"/>
      <c r="J200" s="196"/>
      <c r="K200" s="196"/>
      <c r="L200" s="196"/>
      <c r="M200" s="196"/>
      <c r="N200" s="196"/>
      <c r="O200" s="196"/>
      <c r="P200" s="196"/>
      <c r="Q200" s="196"/>
      <c r="R200" s="196"/>
      <c r="S200" s="196"/>
      <c r="T200" s="196"/>
      <c r="U200" s="196"/>
      <c r="V200" s="17" t="str">
        <f t="shared" si="5"/>
        <v xml:space="preserve"> </v>
      </c>
      <c r="W200" s="184"/>
      <c r="X200" s="184"/>
      <c r="Y200" s="185"/>
      <c r="Z200" s="139"/>
      <c r="AA200" s="139"/>
      <c r="AB200" s="139"/>
      <c r="AC200" s="139"/>
      <c r="AD200" s="139"/>
      <c r="AE200" s="139"/>
      <c r="AG200" s="77" t="s">
        <v>181</v>
      </c>
      <c r="AM200" s="77" t="s">
        <v>181</v>
      </c>
    </row>
    <row r="201" spans="1:39">
      <c r="A201" s="17" t="s">
        <v>466</v>
      </c>
      <c r="B201" s="17"/>
      <c r="C201" s="17"/>
      <c r="D201" s="196"/>
      <c r="E201" s="196"/>
      <c r="F201" s="196"/>
      <c r="G201" s="196"/>
      <c r="H201" s="196"/>
      <c r="I201" s="196"/>
      <c r="J201" s="196"/>
      <c r="K201" s="196"/>
      <c r="L201" s="196"/>
      <c r="M201" s="196"/>
      <c r="N201" s="196"/>
      <c r="O201" s="196"/>
      <c r="P201" s="196"/>
      <c r="Q201" s="196"/>
      <c r="R201" s="196"/>
      <c r="S201" s="196"/>
      <c r="T201" s="196"/>
      <c r="U201" s="196"/>
      <c r="V201" s="17" t="str">
        <f t="shared" si="5"/>
        <v xml:space="preserve"> </v>
      </c>
      <c r="W201" s="184"/>
      <c r="X201" s="184"/>
      <c r="Y201" s="185"/>
      <c r="Z201" s="139"/>
      <c r="AA201" s="139"/>
      <c r="AB201" s="139"/>
      <c r="AC201" s="139"/>
      <c r="AD201" s="139"/>
      <c r="AE201" s="139"/>
      <c r="AG201" s="77" t="s">
        <v>182</v>
      </c>
      <c r="AM201" s="77" t="s">
        <v>182</v>
      </c>
    </row>
    <row r="202" spans="1:39">
      <c r="A202" s="17" t="s">
        <v>467</v>
      </c>
      <c r="B202" s="17"/>
      <c r="C202" s="17"/>
      <c r="D202" s="196"/>
      <c r="E202" s="196"/>
      <c r="F202" s="196"/>
      <c r="G202" s="196"/>
      <c r="H202" s="196"/>
      <c r="I202" s="196"/>
      <c r="J202" s="196"/>
      <c r="K202" s="196"/>
      <c r="L202" s="196"/>
      <c r="M202" s="196"/>
      <c r="N202" s="196"/>
      <c r="O202" s="196"/>
      <c r="P202" s="196"/>
      <c r="Q202" s="196"/>
      <c r="R202" s="196"/>
      <c r="S202" s="196"/>
      <c r="T202" s="196"/>
      <c r="U202" s="196"/>
      <c r="V202" s="17" t="str">
        <f t="shared" si="5"/>
        <v xml:space="preserve"> </v>
      </c>
      <c r="W202" s="184"/>
      <c r="X202" s="184"/>
      <c r="Y202" s="185"/>
      <c r="Z202" s="139"/>
      <c r="AA202" s="139"/>
      <c r="AB202" s="139"/>
      <c r="AC202" s="139"/>
      <c r="AD202" s="139"/>
      <c r="AE202" s="139"/>
      <c r="AG202" s="77" t="s">
        <v>183</v>
      </c>
      <c r="AM202" s="77" t="s">
        <v>183</v>
      </c>
    </row>
    <row r="203" spans="1:39">
      <c r="A203" s="17" t="s">
        <v>468</v>
      </c>
      <c r="B203" s="17"/>
      <c r="C203" s="17"/>
      <c r="D203" s="196"/>
      <c r="E203" s="196"/>
      <c r="F203" s="196"/>
      <c r="G203" s="196"/>
      <c r="H203" s="196"/>
      <c r="I203" s="196"/>
      <c r="J203" s="196"/>
      <c r="K203" s="196"/>
      <c r="L203" s="196"/>
      <c r="M203" s="196"/>
      <c r="N203" s="196"/>
      <c r="O203" s="196"/>
      <c r="P203" s="196"/>
      <c r="Q203" s="196"/>
      <c r="R203" s="196"/>
      <c r="S203" s="196"/>
      <c r="T203" s="196"/>
      <c r="U203" s="196"/>
      <c r="V203" s="17" t="str">
        <f t="shared" si="5"/>
        <v xml:space="preserve"> </v>
      </c>
      <c r="W203" s="184"/>
      <c r="X203" s="184"/>
      <c r="Y203" s="185"/>
      <c r="Z203" s="139"/>
      <c r="AA203" s="139"/>
      <c r="AB203" s="139"/>
      <c r="AC203" s="139"/>
      <c r="AD203" s="139"/>
      <c r="AE203" s="139"/>
      <c r="AG203" s="77" t="s">
        <v>184</v>
      </c>
      <c r="AM203" s="77" t="s">
        <v>184</v>
      </c>
    </row>
    <row r="204" spans="1:39">
      <c r="A204" s="17" t="s">
        <v>469</v>
      </c>
      <c r="B204" s="17"/>
      <c r="C204" s="17"/>
      <c r="D204" s="196"/>
      <c r="E204" s="196"/>
      <c r="F204" s="196"/>
      <c r="G204" s="196"/>
      <c r="H204" s="196"/>
      <c r="I204" s="196"/>
      <c r="J204" s="196"/>
      <c r="K204" s="196"/>
      <c r="L204" s="196"/>
      <c r="M204" s="196"/>
      <c r="N204" s="196"/>
      <c r="O204" s="196"/>
      <c r="P204" s="196"/>
      <c r="Q204" s="196"/>
      <c r="R204" s="196"/>
      <c r="S204" s="196"/>
      <c r="T204" s="196"/>
      <c r="U204" s="196"/>
      <c r="V204" s="17" t="str">
        <f t="shared" si="5"/>
        <v xml:space="preserve"> </v>
      </c>
      <c r="W204" s="184"/>
      <c r="X204" s="184"/>
      <c r="Y204" s="185"/>
      <c r="Z204" s="139"/>
      <c r="AA204" s="139"/>
      <c r="AB204" s="139"/>
      <c r="AC204" s="139"/>
      <c r="AD204" s="139"/>
      <c r="AE204" s="139"/>
      <c r="AG204" s="77" t="s">
        <v>185</v>
      </c>
      <c r="AM204" s="77" t="s">
        <v>185</v>
      </c>
    </row>
    <row r="205" spans="1:39">
      <c r="A205" s="17" t="s">
        <v>470</v>
      </c>
      <c r="B205" s="17"/>
      <c r="C205" s="17"/>
      <c r="D205" s="196"/>
      <c r="E205" s="196"/>
      <c r="F205" s="196"/>
      <c r="G205" s="196"/>
      <c r="H205" s="196"/>
      <c r="I205" s="196"/>
      <c r="J205" s="196"/>
      <c r="K205" s="196"/>
      <c r="L205" s="196"/>
      <c r="M205" s="196"/>
      <c r="N205" s="196"/>
      <c r="O205" s="196"/>
      <c r="P205" s="196"/>
      <c r="Q205" s="196"/>
      <c r="R205" s="196"/>
      <c r="S205" s="196"/>
      <c r="T205" s="196"/>
      <c r="U205" s="196"/>
      <c r="V205" s="17" t="str">
        <f t="shared" si="5"/>
        <v xml:space="preserve"> </v>
      </c>
      <c r="W205" s="184"/>
      <c r="X205" s="184"/>
      <c r="Y205" s="185"/>
      <c r="Z205" s="139"/>
      <c r="AA205" s="139"/>
      <c r="AB205" s="139"/>
      <c r="AC205" s="139"/>
      <c r="AD205" s="139"/>
      <c r="AE205" s="139"/>
      <c r="AG205" s="77" t="s">
        <v>186</v>
      </c>
      <c r="AM205" s="77" t="s">
        <v>186</v>
      </c>
    </row>
    <row r="206" spans="1:39">
      <c r="A206" s="17" t="s">
        <v>471</v>
      </c>
      <c r="B206" s="17"/>
      <c r="C206" s="17"/>
      <c r="D206" s="196"/>
      <c r="E206" s="196"/>
      <c r="F206" s="196"/>
      <c r="G206" s="196"/>
      <c r="H206" s="196"/>
      <c r="I206" s="196"/>
      <c r="J206" s="196"/>
      <c r="K206" s="196"/>
      <c r="L206" s="196"/>
      <c r="M206" s="196"/>
      <c r="N206" s="196"/>
      <c r="O206" s="196"/>
      <c r="P206" s="196"/>
      <c r="Q206" s="196"/>
      <c r="R206" s="196"/>
      <c r="S206" s="196"/>
      <c r="T206" s="196"/>
      <c r="U206" s="196"/>
      <c r="V206" s="17" t="str">
        <f t="shared" si="5"/>
        <v xml:space="preserve"> </v>
      </c>
      <c r="W206" s="184"/>
      <c r="X206" s="184"/>
      <c r="Y206" s="185"/>
      <c r="Z206" s="139"/>
      <c r="AA206" s="139"/>
      <c r="AB206" s="139"/>
      <c r="AC206" s="139"/>
      <c r="AD206" s="139"/>
      <c r="AE206" s="139"/>
      <c r="AG206" s="77" t="s">
        <v>187</v>
      </c>
      <c r="AM206" s="77" t="s">
        <v>187</v>
      </c>
    </row>
    <row r="207" spans="1:39">
      <c r="A207" s="17" t="s">
        <v>472</v>
      </c>
      <c r="B207" s="17"/>
      <c r="C207" s="17"/>
      <c r="D207" s="196"/>
      <c r="E207" s="196"/>
      <c r="F207" s="196"/>
      <c r="G207" s="196"/>
      <c r="H207" s="196"/>
      <c r="I207" s="196"/>
      <c r="J207" s="196"/>
      <c r="K207" s="196"/>
      <c r="L207" s="196"/>
      <c r="M207" s="196"/>
      <c r="N207" s="196"/>
      <c r="O207" s="196"/>
      <c r="P207" s="196"/>
      <c r="Q207" s="196"/>
      <c r="R207" s="196"/>
      <c r="S207" s="196"/>
      <c r="T207" s="196"/>
      <c r="U207" s="196"/>
      <c r="V207" s="17" t="str">
        <f t="shared" si="5"/>
        <v xml:space="preserve"> </v>
      </c>
      <c r="W207" s="184"/>
      <c r="X207" s="184"/>
      <c r="Y207" s="185"/>
      <c r="Z207" s="139"/>
      <c r="AA207" s="139"/>
      <c r="AB207" s="139"/>
      <c r="AC207" s="139"/>
      <c r="AD207" s="139"/>
      <c r="AE207" s="139"/>
      <c r="AG207" s="77" t="s">
        <v>188</v>
      </c>
      <c r="AM207" s="77" t="s">
        <v>188</v>
      </c>
    </row>
    <row r="208" spans="1:39">
      <c r="A208" s="17" t="s">
        <v>473</v>
      </c>
      <c r="B208" s="17"/>
      <c r="C208" s="17"/>
      <c r="D208" s="196"/>
      <c r="E208" s="196"/>
      <c r="F208" s="196"/>
      <c r="G208" s="196"/>
      <c r="H208" s="196"/>
      <c r="I208" s="196"/>
      <c r="J208" s="196"/>
      <c r="K208" s="196"/>
      <c r="L208" s="196"/>
      <c r="M208" s="196"/>
      <c r="N208" s="196"/>
      <c r="O208" s="196"/>
      <c r="P208" s="196"/>
      <c r="Q208" s="196"/>
      <c r="R208" s="196"/>
      <c r="S208" s="196"/>
      <c r="T208" s="196"/>
      <c r="U208" s="196"/>
      <c r="V208" s="17" t="str">
        <f t="shared" si="5"/>
        <v xml:space="preserve"> </v>
      </c>
      <c r="W208" s="184"/>
      <c r="X208" s="184"/>
      <c r="Y208" s="185"/>
      <c r="Z208" s="139"/>
      <c r="AA208" s="139"/>
      <c r="AB208" s="139"/>
      <c r="AC208" s="139"/>
      <c r="AD208" s="139"/>
      <c r="AE208" s="139"/>
      <c r="AG208" s="77" t="s">
        <v>189</v>
      </c>
      <c r="AM208" s="77" t="s">
        <v>189</v>
      </c>
    </row>
    <row r="209" spans="1:39">
      <c r="A209" s="17" t="s">
        <v>474</v>
      </c>
      <c r="B209" s="17"/>
      <c r="C209" s="17"/>
      <c r="D209" s="196"/>
      <c r="E209" s="196"/>
      <c r="F209" s="196"/>
      <c r="G209" s="196"/>
      <c r="H209" s="196"/>
      <c r="I209" s="196"/>
      <c r="J209" s="196"/>
      <c r="K209" s="196"/>
      <c r="L209" s="196"/>
      <c r="M209" s="196"/>
      <c r="N209" s="196"/>
      <c r="O209" s="196"/>
      <c r="P209" s="196"/>
      <c r="Q209" s="196"/>
      <c r="R209" s="196"/>
      <c r="S209" s="196"/>
      <c r="T209" s="196"/>
      <c r="U209" s="196"/>
      <c r="V209" s="17" t="str">
        <f t="shared" si="5"/>
        <v xml:space="preserve"> </v>
      </c>
      <c r="W209" s="184"/>
      <c r="X209" s="184"/>
      <c r="Y209" s="185"/>
      <c r="Z209" s="139"/>
      <c r="AA209" s="139"/>
      <c r="AB209" s="139"/>
      <c r="AC209" s="139"/>
      <c r="AD209" s="139"/>
      <c r="AE209" s="139"/>
      <c r="AG209" s="77" t="s">
        <v>190</v>
      </c>
      <c r="AM209" s="77" t="s">
        <v>190</v>
      </c>
    </row>
    <row r="210" spans="1:39">
      <c r="A210" s="17" t="s">
        <v>475</v>
      </c>
      <c r="B210" s="17"/>
      <c r="C210" s="17"/>
      <c r="D210" s="196"/>
      <c r="E210" s="196"/>
      <c r="F210" s="196"/>
      <c r="G210" s="196"/>
      <c r="H210" s="196"/>
      <c r="I210" s="196"/>
      <c r="J210" s="196"/>
      <c r="K210" s="196"/>
      <c r="L210" s="196"/>
      <c r="M210" s="196"/>
      <c r="N210" s="196"/>
      <c r="O210" s="196"/>
      <c r="P210" s="196"/>
      <c r="Q210" s="196"/>
      <c r="R210" s="196"/>
      <c r="S210" s="196"/>
      <c r="T210" s="196"/>
      <c r="U210" s="196"/>
      <c r="V210" s="17" t="str">
        <f t="shared" si="5"/>
        <v xml:space="preserve"> </v>
      </c>
      <c r="W210" s="184"/>
      <c r="X210" s="184"/>
      <c r="Y210" s="185"/>
      <c r="Z210" s="139"/>
      <c r="AA210" s="139"/>
      <c r="AB210" s="139"/>
      <c r="AC210" s="139"/>
      <c r="AD210" s="139"/>
      <c r="AE210" s="139"/>
      <c r="AG210" s="77" t="s">
        <v>191</v>
      </c>
      <c r="AM210" s="77" t="s">
        <v>191</v>
      </c>
    </row>
    <row r="211" spans="1:39">
      <c r="A211" s="17" t="s">
        <v>654</v>
      </c>
      <c r="B211" s="17"/>
      <c r="C211" s="17"/>
      <c r="D211" s="196"/>
      <c r="E211" s="196"/>
      <c r="F211" s="196"/>
      <c r="G211" s="196"/>
      <c r="H211" s="196"/>
      <c r="I211" s="196"/>
      <c r="J211" s="196"/>
      <c r="K211" s="196"/>
      <c r="L211" s="196"/>
      <c r="M211" s="196"/>
      <c r="N211" s="196"/>
      <c r="O211" s="196"/>
      <c r="P211" s="196"/>
      <c r="Q211" s="196"/>
      <c r="R211" s="196"/>
      <c r="S211" s="196"/>
      <c r="T211" s="196"/>
      <c r="U211" s="196"/>
      <c r="V211" s="17" t="str">
        <f t="shared" si="5"/>
        <v xml:space="preserve"> </v>
      </c>
      <c r="W211" s="184"/>
      <c r="X211" s="184"/>
      <c r="Y211" s="185"/>
      <c r="Z211" s="139"/>
      <c r="AA211" s="139"/>
      <c r="AB211" s="139"/>
      <c r="AC211" s="139"/>
      <c r="AD211" s="139"/>
      <c r="AE211" s="139"/>
      <c r="AG211" s="77" t="s">
        <v>192</v>
      </c>
      <c r="AM211" s="77" t="s">
        <v>192</v>
      </c>
    </row>
    <row r="212" spans="1:39">
      <c r="A212" s="17" t="s">
        <v>655</v>
      </c>
      <c r="B212" s="17"/>
      <c r="C212" s="17"/>
      <c r="D212" s="196"/>
      <c r="E212" s="196"/>
      <c r="F212" s="196"/>
      <c r="G212" s="196"/>
      <c r="H212" s="196"/>
      <c r="I212" s="196"/>
      <c r="J212" s="196"/>
      <c r="K212" s="196"/>
      <c r="L212" s="196"/>
      <c r="M212" s="196"/>
      <c r="N212" s="196"/>
      <c r="O212" s="196"/>
      <c r="P212" s="196"/>
      <c r="Q212" s="196"/>
      <c r="R212" s="196"/>
      <c r="S212" s="196"/>
      <c r="T212" s="196"/>
      <c r="U212" s="196"/>
      <c r="V212" s="17" t="str">
        <f t="shared" si="5"/>
        <v xml:space="preserve"> </v>
      </c>
      <c r="W212" s="184"/>
      <c r="X212" s="184"/>
      <c r="Y212" s="185"/>
      <c r="Z212" s="139"/>
      <c r="AA212" s="139"/>
      <c r="AB212" s="139"/>
      <c r="AC212" s="139"/>
      <c r="AD212" s="139"/>
      <c r="AE212" s="139"/>
      <c r="AG212" s="77" t="s">
        <v>193</v>
      </c>
      <c r="AM212" s="77" t="s">
        <v>193</v>
      </c>
    </row>
    <row r="213" spans="1:39">
      <c r="A213" s="17" t="s">
        <v>656</v>
      </c>
      <c r="B213" s="17"/>
      <c r="C213" s="17"/>
      <c r="D213" s="196"/>
      <c r="E213" s="196"/>
      <c r="F213" s="196"/>
      <c r="G213" s="196"/>
      <c r="H213" s="196"/>
      <c r="I213" s="196"/>
      <c r="J213" s="196"/>
      <c r="K213" s="196"/>
      <c r="L213" s="196"/>
      <c r="M213" s="196"/>
      <c r="N213" s="196"/>
      <c r="O213" s="196"/>
      <c r="P213" s="196"/>
      <c r="Q213" s="196"/>
      <c r="R213" s="196"/>
      <c r="S213" s="196"/>
      <c r="T213" s="196"/>
      <c r="U213" s="196"/>
      <c r="V213" s="17" t="str">
        <f t="shared" si="5"/>
        <v xml:space="preserve"> </v>
      </c>
      <c r="W213" s="184"/>
      <c r="X213" s="184"/>
      <c r="Y213" s="185"/>
      <c r="Z213" s="139"/>
      <c r="AA213" s="139"/>
      <c r="AB213" s="139"/>
      <c r="AC213" s="139"/>
      <c r="AD213" s="139"/>
      <c r="AE213" s="139"/>
      <c r="AG213" s="77" t="s">
        <v>194</v>
      </c>
      <c r="AM213" s="77" t="s">
        <v>194</v>
      </c>
    </row>
    <row r="214" spans="1:39">
      <c r="A214" s="17" t="s">
        <v>657</v>
      </c>
      <c r="B214" s="17"/>
      <c r="C214" s="17"/>
      <c r="D214" s="196"/>
      <c r="E214" s="196"/>
      <c r="F214" s="196"/>
      <c r="G214" s="196"/>
      <c r="H214" s="196"/>
      <c r="I214" s="196"/>
      <c r="J214" s="196"/>
      <c r="K214" s="196"/>
      <c r="L214" s="196"/>
      <c r="M214" s="196"/>
      <c r="N214" s="196"/>
      <c r="O214" s="196"/>
      <c r="P214" s="196"/>
      <c r="Q214" s="196"/>
      <c r="R214" s="196"/>
      <c r="S214" s="196"/>
      <c r="T214" s="196"/>
      <c r="U214" s="196"/>
      <c r="V214" s="17" t="str">
        <f t="shared" si="5"/>
        <v xml:space="preserve"> </v>
      </c>
      <c r="W214" s="184"/>
      <c r="X214" s="184"/>
      <c r="Y214" s="185"/>
      <c r="Z214" s="139"/>
      <c r="AA214" s="139"/>
      <c r="AB214" s="139"/>
      <c r="AC214" s="139"/>
      <c r="AD214" s="139"/>
      <c r="AE214" s="139"/>
      <c r="AG214" s="77" t="s">
        <v>195</v>
      </c>
      <c r="AM214" s="77" t="s">
        <v>195</v>
      </c>
    </row>
    <row r="215" spans="1:39">
      <c r="A215" s="17" t="s">
        <v>658</v>
      </c>
      <c r="B215" s="17"/>
      <c r="C215" s="17"/>
      <c r="D215" s="196"/>
      <c r="E215" s="196"/>
      <c r="F215" s="196"/>
      <c r="G215" s="196"/>
      <c r="H215" s="196"/>
      <c r="I215" s="196"/>
      <c r="J215" s="196"/>
      <c r="K215" s="196"/>
      <c r="L215" s="196"/>
      <c r="M215" s="196"/>
      <c r="N215" s="196"/>
      <c r="O215" s="196"/>
      <c r="P215" s="196"/>
      <c r="Q215" s="196"/>
      <c r="R215" s="196"/>
      <c r="S215" s="196"/>
      <c r="T215" s="196"/>
      <c r="U215" s="196"/>
      <c r="V215" s="17" t="str">
        <f t="shared" si="5"/>
        <v xml:space="preserve"> </v>
      </c>
      <c r="W215" s="184"/>
      <c r="X215" s="184"/>
      <c r="Y215" s="185"/>
      <c r="Z215" s="139"/>
      <c r="AA215" s="139"/>
      <c r="AB215" s="139"/>
      <c r="AC215" s="139"/>
      <c r="AD215" s="139"/>
      <c r="AE215" s="139"/>
      <c r="AG215" s="77" t="s">
        <v>196</v>
      </c>
      <c r="AM215" s="77" t="s">
        <v>196</v>
      </c>
    </row>
    <row r="216" spans="1:39">
      <c r="A216" s="17" t="s">
        <v>659</v>
      </c>
      <c r="B216" s="17"/>
      <c r="C216" s="17"/>
      <c r="D216" s="196"/>
      <c r="E216" s="196"/>
      <c r="F216" s="196"/>
      <c r="G216" s="196"/>
      <c r="H216" s="196"/>
      <c r="I216" s="196"/>
      <c r="J216" s="196"/>
      <c r="K216" s="196"/>
      <c r="L216" s="196"/>
      <c r="M216" s="196"/>
      <c r="N216" s="196"/>
      <c r="O216" s="196"/>
      <c r="P216" s="196"/>
      <c r="Q216" s="196"/>
      <c r="R216" s="196"/>
      <c r="S216" s="196"/>
      <c r="T216" s="196"/>
      <c r="U216" s="196"/>
      <c r="V216" s="17" t="str">
        <f t="shared" si="5"/>
        <v xml:space="preserve"> </v>
      </c>
      <c r="W216" s="184"/>
      <c r="X216" s="184"/>
      <c r="Y216" s="185"/>
      <c r="Z216" s="139"/>
      <c r="AA216" s="139"/>
      <c r="AB216" s="139"/>
      <c r="AC216" s="139"/>
      <c r="AD216" s="139"/>
      <c r="AE216" s="139"/>
      <c r="AG216" s="77" t="s">
        <v>197</v>
      </c>
      <c r="AM216" s="77" t="s">
        <v>197</v>
      </c>
    </row>
    <row r="217" spans="1:39">
      <c r="A217" s="17" t="s">
        <v>660</v>
      </c>
      <c r="B217" s="17"/>
      <c r="C217" s="17"/>
      <c r="D217" s="196"/>
      <c r="E217" s="196"/>
      <c r="F217" s="196"/>
      <c r="G217" s="196"/>
      <c r="H217" s="196"/>
      <c r="I217" s="196"/>
      <c r="J217" s="196"/>
      <c r="K217" s="196"/>
      <c r="L217" s="196"/>
      <c r="M217" s="196"/>
      <c r="N217" s="196"/>
      <c r="O217" s="196"/>
      <c r="P217" s="196"/>
      <c r="Q217" s="196"/>
      <c r="R217" s="196"/>
      <c r="S217" s="196"/>
      <c r="T217" s="196"/>
      <c r="U217" s="196"/>
      <c r="V217" s="17" t="str">
        <f t="shared" si="5"/>
        <v xml:space="preserve"> </v>
      </c>
      <c r="W217" s="184"/>
      <c r="X217" s="184"/>
      <c r="Y217" s="185"/>
      <c r="Z217" s="139"/>
      <c r="AA217" s="139"/>
      <c r="AB217" s="139"/>
      <c r="AC217" s="139"/>
      <c r="AD217" s="139"/>
      <c r="AE217" s="139"/>
      <c r="AG217" s="77" t="s">
        <v>198</v>
      </c>
      <c r="AM217" s="77" t="s">
        <v>198</v>
      </c>
    </row>
    <row r="218" spans="1:39">
      <c r="A218" s="17" t="s">
        <v>661</v>
      </c>
      <c r="B218" s="17"/>
      <c r="C218" s="17"/>
      <c r="D218" s="196"/>
      <c r="E218" s="196"/>
      <c r="F218" s="196"/>
      <c r="G218" s="196"/>
      <c r="H218" s="196"/>
      <c r="I218" s="196"/>
      <c r="J218" s="196"/>
      <c r="K218" s="196"/>
      <c r="L218" s="196"/>
      <c r="M218" s="196"/>
      <c r="N218" s="196"/>
      <c r="O218" s="196"/>
      <c r="P218" s="196"/>
      <c r="Q218" s="196"/>
      <c r="R218" s="196"/>
      <c r="S218" s="196"/>
      <c r="T218" s="196"/>
      <c r="U218" s="196"/>
      <c r="V218" s="17" t="str">
        <f t="shared" si="5"/>
        <v xml:space="preserve"> </v>
      </c>
      <c r="W218" s="184"/>
      <c r="X218" s="184"/>
      <c r="Y218" s="185"/>
      <c r="Z218" s="139"/>
      <c r="AA218" s="139"/>
      <c r="AB218" s="139"/>
      <c r="AC218" s="139"/>
      <c r="AD218" s="139"/>
      <c r="AE218" s="139"/>
      <c r="AG218" s="77" t="s">
        <v>199</v>
      </c>
      <c r="AM218" s="77" t="s">
        <v>199</v>
      </c>
    </row>
    <row r="219" spans="1:39">
      <c r="A219" s="17" t="s">
        <v>662</v>
      </c>
      <c r="B219" s="17"/>
      <c r="C219" s="17"/>
      <c r="D219" s="196"/>
      <c r="E219" s="196"/>
      <c r="F219" s="196"/>
      <c r="G219" s="196"/>
      <c r="H219" s="196"/>
      <c r="I219" s="196"/>
      <c r="J219" s="196"/>
      <c r="K219" s="196"/>
      <c r="L219" s="196"/>
      <c r="M219" s="196"/>
      <c r="N219" s="196"/>
      <c r="O219" s="196"/>
      <c r="P219" s="196"/>
      <c r="Q219" s="196"/>
      <c r="R219" s="196"/>
      <c r="S219" s="196"/>
      <c r="T219" s="196"/>
      <c r="U219" s="196"/>
      <c r="V219" s="17" t="str">
        <f t="shared" si="5"/>
        <v xml:space="preserve"> </v>
      </c>
      <c r="W219" s="184"/>
      <c r="X219" s="184"/>
      <c r="Y219" s="185"/>
      <c r="Z219" s="139"/>
      <c r="AA219" s="139"/>
      <c r="AB219" s="139"/>
      <c r="AC219" s="139"/>
      <c r="AD219" s="139"/>
      <c r="AE219" s="139"/>
      <c r="AG219" s="77" t="s">
        <v>200</v>
      </c>
      <c r="AM219" s="77" t="s">
        <v>200</v>
      </c>
    </row>
    <row r="220" spans="1:39">
      <c r="A220" s="17" t="s">
        <v>663</v>
      </c>
      <c r="B220" s="17"/>
      <c r="C220" s="17"/>
      <c r="D220" s="196"/>
      <c r="E220" s="196"/>
      <c r="F220" s="196"/>
      <c r="G220" s="196"/>
      <c r="H220" s="196"/>
      <c r="I220" s="196"/>
      <c r="J220" s="196"/>
      <c r="K220" s="196"/>
      <c r="L220" s="196"/>
      <c r="M220" s="196"/>
      <c r="N220" s="196"/>
      <c r="O220" s="196"/>
      <c r="P220" s="196"/>
      <c r="Q220" s="196"/>
      <c r="R220" s="196"/>
      <c r="S220" s="196"/>
      <c r="T220" s="196"/>
      <c r="U220" s="196"/>
      <c r="V220" s="17" t="str">
        <f t="shared" si="5"/>
        <v xml:space="preserve"> </v>
      </c>
      <c r="W220" s="184"/>
      <c r="X220" s="184"/>
      <c r="Y220" s="185"/>
      <c r="Z220" s="139"/>
      <c r="AA220" s="139"/>
      <c r="AB220" s="139"/>
      <c r="AC220" s="139"/>
      <c r="AD220" s="139"/>
      <c r="AE220" s="139"/>
      <c r="AG220" s="77" t="s">
        <v>201</v>
      </c>
      <c r="AM220" s="77" t="s">
        <v>201</v>
      </c>
    </row>
    <row r="221" spans="1:39">
      <c r="A221" s="17" t="s">
        <v>664</v>
      </c>
      <c r="B221" s="17"/>
      <c r="C221" s="17"/>
      <c r="D221" s="196"/>
      <c r="E221" s="196"/>
      <c r="F221" s="196"/>
      <c r="G221" s="196"/>
      <c r="H221" s="196"/>
      <c r="I221" s="196"/>
      <c r="J221" s="196"/>
      <c r="K221" s="196"/>
      <c r="L221" s="196"/>
      <c r="M221" s="196"/>
      <c r="N221" s="196"/>
      <c r="O221" s="196"/>
      <c r="P221" s="196"/>
      <c r="Q221" s="196"/>
      <c r="R221" s="196"/>
      <c r="S221" s="196"/>
      <c r="T221" s="196"/>
      <c r="U221" s="196"/>
      <c r="V221" s="17" t="str">
        <f t="shared" si="5"/>
        <v xml:space="preserve"> </v>
      </c>
      <c r="W221" s="184"/>
      <c r="X221" s="184"/>
      <c r="Y221" s="185"/>
      <c r="Z221" s="139"/>
      <c r="AA221" s="139"/>
      <c r="AB221" s="139"/>
      <c r="AC221" s="139"/>
      <c r="AD221" s="139"/>
      <c r="AE221" s="139"/>
      <c r="AG221" s="77" t="s">
        <v>202</v>
      </c>
      <c r="AM221" s="77" t="s">
        <v>202</v>
      </c>
    </row>
    <row r="222" spans="1:39">
      <c r="A222" s="17" t="s">
        <v>665</v>
      </c>
      <c r="B222" s="17"/>
      <c r="C222" s="17"/>
      <c r="D222" s="196"/>
      <c r="E222" s="196"/>
      <c r="F222" s="196"/>
      <c r="G222" s="196"/>
      <c r="H222" s="196"/>
      <c r="I222" s="196"/>
      <c r="J222" s="196"/>
      <c r="K222" s="196"/>
      <c r="L222" s="196"/>
      <c r="M222" s="196"/>
      <c r="N222" s="196"/>
      <c r="O222" s="196"/>
      <c r="P222" s="196"/>
      <c r="Q222" s="196"/>
      <c r="R222" s="196"/>
      <c r="S222" s="196"/>
      <c r="T222" s="196"/>
      <c r="U222" s="196"/>
      <c r="V222" s="17" t="str">
        <f t="shared" si="5"/>
        <v xml:space="preserve"> </v>
      </c>
      <c r="W222" s="184"/>
      <c r="X222" s="184"/>
      <c r="Y222" s="185"/>
      <c r="Z222" s="139"/>
      <c r="AA222" s="139"/>
      <c r="AB222" s="139"/>
      <c r="AC222" s="139"/>
      <c r="AD222" s="139"/>
      <c r="AE222" s="139"/>
      <c r="AG222" s="77" t="s">
        <v>203</v>
      </c>
      <c r="AM222" s="77" t="s">
        <v>203</v>
      </c>
    </row>
    <row r="223" spans="1:39">
      <c r="A223" s="17" t="s">
        <v>666</v>
      </c>
      <c r="B223" s="17"/>
      <c r="C223" s="17"/>
      <c r="D223" s="196"/>
      <c r="E223" s="196"/>
      <c r="F223" s="196"/>
      <c r="G223" s="196"/>
      <c r="H223" s="196"/>
      <c r="I223" s="196"/>
      <c r="J223" s="196"/>
      <c r="K223" s="196"/>
      <c r="L223" s="196"/>
      <c r="M223" s="196"/>
      <c r="N223" s="196"/>
      <c r="O223" s="196"/>
      <c r="P223" s="196"/>
      <c r="Q223" s="196"/>
      <c r="R223" s="196"/>
      <c r="S223" s="196"/>
      <c r="T223" s="196"/>
      <c r="U223" s="196"/>
      <c r="V223" s="17" t="str">
        <f t="shared" si="5"/>
        <v xml:space="preserve"> </v>
      </c>
      <c r="W223" s="184"/>
      <c r="X223" s="184"/>
      <c r="Y223" s="185"/>
      <c r="Z223" s="139"/>
      <c r="AA223" s="139"/>
      <c r="AB223" s="139"/>
      <c r="AC223" s="139"/>
      <c r="AD223" s="139"/>
      <c r="AE223" s="139"/>
      <c r="AG223" s="77" t="s">
        <v>204</v>
      </c>
      <c r="AM223" s="77" t="s">
        <v>204</v>
      </c>
    </row>
    <row r="224" spans="1:39">
      <c r="A224" s="17" t="s">
        <v>667</v>
      </c>
      <c r="B224" s="17"/>
      <c r="C224" s="17"/>
      <c r="D224" s="196"/>
      <c r="E224" s="196"/>
      <c r="F224" s="196"/>
      <c r="G224" s="196"/>
      <c r="H224" s="196"/>
      <c r="I224" s="196"/>
      <c r="J224" s="196"/>
      <c r="K224" s="196"/>
      <c r="L224" s="196"/>
      <c r="M224" s="196"/>
      <c r="N224" s="196"/>
      <c r="O224" s="196"/>
      <c r="P224" s="196"/>
      <c r="Q224" s="196"/>
      <c r="R224" s="196"/>
      <c r="S224" s="196"/>
      <c r="T224" s="196"/>
      <c r="U224" s="196"/>
      <c r="V224" s="17" t="str">
        <f t="shared" si="5"/>
        <v xml:space="preserve"> </v>
      </c>
      <c r="W224" s="184"/>
      <c r="X224" s="184"/>
      <c r="Y224" s="185"/>
      <c r="Z224" s="139"/>
      <c r="AA224" s="139"/>
      <c r="AB224" s="139"/>
      <c r="AC224" s="139"/>
      <c r="AD224" s="139"/>
      <c r="AE224" s="139"/>
      <c r="AG224" s="77" t="s">
        <v>205</v>
      </c>
      <c r="AM224" s="77" t="s">
        <v>205</v>
      </c>
    </row>
    <row r="225" spans="1:39">
      <c r="A225" s="17" t="s">
        <v>668</v>
      </c>
      <c r="B225" s="17"/>
      <c r="C225" s="17"/>
      <c r="D225" s="196"/>
      <c r="E225" s="196"/>
      <c r="F225" s="196"/>
      <c r="G225" s="196"/>
      <c r="H225" s="196"/>
      <c r="I225" s="196"/>
      <c r="J225" s="196"/>
      <c r="K225" s="196"/>
      <c r="L225" s="196"/>
      <c r="M225" s="196"/>
      <c r="N225" s="196"/>
      <c r="O225" s="196"/>
      <c r="P225" s="196"/>
      <c r="Q225" s="196"/>
      <c r="R225" s="196"/>
      <c r="S225" s="196"/>
      <c r="T225" s="196"/>
      <c r="U225" s="196"/>
      <c r="V225" s="17" t="str">
        <f t="shared" si="5"/>
        <v xml:space="preserve"> </v>
      </c>
      <c r="W225" s="184"/>
      <c r="X225" s="184"/>
      <c r="Y225" s="185"/>
      <c r="Z225" s="139"/>
      <c r="AA225" s="139"/>
      <c r="AB225" s="139"/>
      <c r="AC225" s="139"/>
      <c r="AD225" s="139"/>
      <c r="AE225" s="139"/>
      <c r="AG225" s="77" t="s">
        <v>206</v>
      </c>
      <c r="AM225" s="77" t="s">
        <v>206</v>
      </c>
    </row>
    <row r="226" spans="1:39">
      <c r="A226" s="17" t="s">
        <v>669</v>
      </c>
      <c r="B226" s="17"/>
      <c r="C226" s="17"/>
      <c r="D226" s="196"/>
      <c r="E226" s="196"/>
      <c r="F226" s="196"/>
      <c r="G226" s="196"/>
      <c r="H226" s="196"/>
      <c r="I226" s="196"/>
      <c r="J226" s="196"/>
      <c r="K226" s="196"/>
      <c r="L226" s="196"/>
      <c r="M226" s="196"/>
      <c r="N226" s="196"/>
      <c r="O226" s="196"/>
      <c r="P226" s="196"/>
      <c r="Q226" s="196"/>
      <c r="R226" s="196"/>
      <c r="S226" s="196"/>
      <c r="T226" s="196"/>
      <c r="U226" s="196"/>
      <c r="V226" s="17" t="str">
        <f t="shared" si="5"/>
        <v xml:space="preserve"> </v>
      </c>
      <c r="W226" s="184"/>
      <c r="X226" s="184"/>
      <c r="Y226" s="185"/>
      <c r="Z226" s="139"/>
      <c r="AA226" s="139"/>
      <c r="AB226" s="139"/>
      <c r="AC226" s="139"/>
      <c r="AD226" s="139"/>
      <c r="AE226" s="139"/>
      <c r="AG226" s="77" t="s">
        <v>207</v>
      </c>
      <c r="AM226" s="77" t="s">
        <v>207</v>
      </c>
    </row>
    <row r="227" spans="1:39">
      <c r="A227" s="17" t="s">
        <v>670</v>
      </c>
      <c r="B227" s="17"/>
      <c r="C227" s="17"/>
      <c r="D227" s="196"/>
      <c r="E227" s="196"/>
      <c r="F227" s="196"/>
      <c r="G227" s="196"/>
      <c r="H227" s="196"/>
      <c r="I227" s="196"/>
      <c r="J227" s="196"/>
      <c r="K227" s="196"/>
      <c r="L227" s="196"/>
      <c r="M227" s="196"/>
      <c r="N227" s="196"/>
      <c r="O227" s="196"/>
      <c r="P227" s="196"/>
      <c r="Q227" s="196"/>
      <c r="R227" s="196"/>
      <c r="S227" s="196"/>
      <c r="T227" s="196"/>
      <c r="U227" s="196"/>
      <c r="V227" s="17" t="str">
        <f t="shared" si="5"/>
        <v xml:space="preserve"> </v>
      </c>
      <c r="W227" s="184"/>
      <c r="X227" s="184"/>
      <c r="Y227" s="185"/>
      <c r="Z227" s="139"/>
      <c r="AA227" s="139"/>
      <c r="AB227" s="139"/>
      <c r="AC227" s="139"/>
      <c r="AD227" s="139"/>
      <c r="AE227" s="139"/>
      <c r="AG227" s="77" t="s">
        <v>208</v>
      </c>
      <c r="AM227" s="77" t="s">
        <v>208</v>
      </c>
    </row>
    <row r="228" spans="1:39">
      <c r="A228" s="17" t="s">
        <v>671</v>
      </c>
      <c r="B228" s="17"/>
      <c r="C228" s="17"/>
      <c r="D228" s="196"/>
      <c r="E228" s="196"/>
      <c r="F228" s="196"/>
      <c r="G228" s="196"/>
      <c r="H228" s="196"/>
      <c r="I228" s="196"/>
      <c r="J228" s="196"/>
      <c r="K228" s="196"/>
      <c r="L228" s="196"/>
      <c r="M228" s="196"/>
      <c r="N228" s="196"/>
      <c r="O228" s="196"/>
      <c r="P228" s="196"/>
      <c r="Q228" s="196"/>
      <c r="R228" s="196"/>
      <c r="S228" s="196"/>
      <c r="T228" s="196"/>
      <c r="U228" s="196"/>
      <c r="V228" s="17" t="str">
        <f t="shared" si="5"/>
        <v xml:space="preserve"> </v>
      </c>
      <c r="W228" s="184"/>
      <c r="X228" s="184"/>
      <c r="Y228" s="185"/>
      <c r="Z228" s="139"/>
      <c r="AA228" s="139"/>
      <c r="AB228" s="139"/>
      <c r="AC228" s="139"/>
      <c r="AD228" s="139"/>
      <c r="AE228" s="139"/>
      <c r="AG228" s="77" t="s">
        <v>209</v>
      </c>
      <c r="AM228" s="77" t="s">
        <v>209</v>
      </c>
    </row>
    <row r="229" spans="1:39">
      <c r="A229" s="17" t="s">
        <v>672</v>
      </c>
      <c r="B229" s="17"/>
      <c r="C229" s="17"/>
      <c r="D229" s="196"/>
      <c r="E229" s="196"/>
      <c r="F229" s="196"/>
      <c r="G229" s="196"/>
      <c r="H229" s="196"/>
      <c r="I229" s="196"/>
      <c r="J229" s="196"/>
      <c r="K229" s="196"/>
      <c r="L229" s="196"/>
      <c r="M229" s="196"/>
      <c r="N229" s="196"/>
      <c r="O229" s="196"/>
      <c r="P229" s="196"/>
      <c r="Q229" s="196"/>
      <c r="R229" s="196"/>
      <c r="S229" s="196"/>
      <c r="T229" s="196"/>
      <c r="U229" s="196"/>
      <c r="V229" s="17" t="str">
        <f t="shared" si="5"/>
        <v xml:space="preserve"> </v>
      </c>
      <c r="W229" s="184"/>
      <c r="X229" s="184"/>
      <c r="Y229" s="185"/>
      <c r="Z229" s="139"/>
      <c r="AA229" s="139"/>
      <c r="AB229" s="139"/>
      <c r="AC229" s="139"/>
      <c r="AD229" s="139"/>
      <c r="AE229" s="139"/>
      <c r="AG229" s="77" t="s">
        <v>210</v>
      </c>
      <c r="AM229" s="77" t="s">
        <v>210</v>
      </c>
    </row>
    <row r="230" spans="1:39">
      <c r="A230" s="17" t="s">
        <v>673</v>
      </c>
      <c r="B230" s="17"/>
      <c r="C230" s="17"/>
      <c r="D230" s="196"/>
      <c r="E230" s="196"/>
      <c r="F230" s="196"/>
      <c r="G230" s="196"/>
      <c r="H230" s="196"/>
      <c r="I230" s="196"/>
      <c r="J230" s="196"/>
      <c r="K230" s="196"/>
      <c r="L230" s="196"/>
      <c r="M230" s="196"/>
      <c r="N230" s="196"/>
      <c r="O230" s="196"/>
      <c r="P230" s="196"/>
      <c r="Q230" s="196"/>
      <c r="R230" s="196"/>
      <c r="S230" s="196"/>
      <c r="T230" s="196"/>
      <c r="U230" s="196"/>
      <c r="V230" s="17" t="str">
        <f t="shared" si="5"/>
        <v xml:space="preserve"> </v>
      </c>
      <c r="W230" s="184"/>
      <c r="X230" s="184"/>
      <c r="Y230" s="185"/>
      <c r="Z230" s="139"/>
      <c r="AA230" s="139"/>
      <c r="AB230" s="139"/>
      <c r="AC230" s="139"/>
      <c r="AD230" s="139"/>
      <c r="AE230" s="139"/>
      <c r="AG230" s="77" t="s">
        <v>211</v>
      </c>
      <c r="AM230" s="77" t="s">
        <v>211</v>
      </c>
    </row>
    <row r="231" spans="1:39">
      <c r="A231" s="17" t="s">
        <v>674</v>
      </c>
      <c r="B231" s="17"/>
      <c r="C231" s="17"/>
      <c r="D231" s="196"/>
      <c r="E231" s="196"/>
      <c r="F231" s="196"/>
      <c r="G231" s="196"/>
      <c r="H231" s="196"/>
      <c r="I231" s="196"/>
      <c r="J231" s="196"/>
      <c r="K231" s="196"/>
      <c r="L231" s="196"/>
      <c r="M231" s="196"/>
      <c r="N231" s="196"/>
      <c r="O231" s="196"/>
      <c r="P231" s="196"/>
      <c r="Q231" s="196"/>
      <c r="R231" s="196"/>
      <c r="S231" s="196"/>
      <c r="T231" s="196"/>
      <c r="U231" s="196"/>
      <c r="V231" s="17" t="str">
        <f t="shared" si="5"/>
        <v xml:space="preserve"> </v>
      </c>
      <c r="W231" s="184"/>
      <c r="X231" s="184"/>
      <c r="Y231" s="185"/>
      <c r="Z231" s="139"/>
      <c r="AA231" s="139"/>
      <c r="AB231" s="139"/>
      <c r="AC231" s="139"/>
      <c r="AD231" s="139"/>
      <c r="AE231" s="139"/>
      <c r="AG231" s="77" t="s">
        <v>212</v>
      </c>
      <c r="AM231" s="77" t="s">
        <v>212</v>
      </c>
    </row>
    <row r="232" spans="1:39">
      <c r="A232" s="17" t="s">
        <v>675</v>
      </c>
      <c r="B232" s="17"/>
      <c r="C232" s="17"/>
      <c r="D232" s="196"/>
      <c r="E232" s="196"/>
      <c r="F232" s="196"/>
      <c r="G232" s="196"/>
      <c r="H232" s="196"/>
      <c r="I232" s="196"/>
      <c r="J232" s="196"/>
      <c r="K232" s="196"/>
      <c r="L232" s="196"/>
      <c r="M232" s="196"/>
      <c r="N232" s="196"/>
      <c r="O232" s="196"/>
      <c r="P232" s="196"/>
      <c r="Q232" s="196"/>
      <c r="R232" s="196"/>
      <c r="S232" s="196"/>
      <c r="T232" s="196"/>
      <c r="U232" s="196"/>
      <c r="V232" s="17" t="str">
        <f t="shared" si="5"/>
        <v xml:space="preserve"> </v>
      </c>
      <c r="W232" s="184"/>
      <c r="X232" s="184"/>
      <c r="Y232" s="185"/>
      <c r="Z232" s="139"/>
      <c r="AA232" s="139"/>
      <c r="AB232" s="139"/>
      <c r="AC232" s="139"/>
      <c r="AD232" s="139"/>
      <c r="AE232" s="139"/>
      <c r="AG232" s="77" t="s">
        <v>213</v>
      </c>
      <c r="AM232" s="77" t="s">
        <v>213</v>
      </c>
    </row>
    <row r="233" spans="1:39">
      <c r="A233" s="17" t="s">
        <v>676</v>
      </c>
      <c r="B233" s="17"/>
      <c r="C233" s="17"/>
      <c r="D233" s="196"/>
      <c r="E233" s="196"/>
      <c r="F233" s="196"/>
      <c r="G233" s="196"/>
      <c r="H233" s="196"/>
      <c r="I233" s="196"/>
      <c r="J233" s="196"/>
      <c r="K233" s="196"/>
      <c r="L233" s="196"/>
      <c r="M233" s="196"/>
      <c r="N233" s="196"/>
      <c r="O233" s="196"/>
      <c r="P233" s="196"/>
      <c r="Q233" s="196"/>
      <c r="R233" s="196"/>
      <c r="S233" s="196"/>
      <c r="T233" s="196"/>
      <c r="U233" s="196"/>
      <c r="V233" s="17" t="str">
        <f t="shared" ref="V233:V240" si="6">IF(ISBLANK(B233)," ",100-SUM(D233:U233))</f>
        <v xml:space="preserve"> </v>
      </c>
      <c r="W233" s="184"/>
      <c r="X233" s="184"/>
      <c r="Y233" s="185"/>
      <c r="Z233" s="139"/>
      <c r="AA233" s="139"/>
      <c r="AB233" s="139"/>
      <c r="AC233" s="139"/>
      <c r="AD233" s="139"/>
      <c r="AE233" s="139"/>
      <c r="AG233" s="77" t="s">
        <v>214</v>
      </c>
      <c r="AM233" s="77" t="s">
        <v>214</v>
      </c>
    </row>
    <row r="234" spans="1:39">
      <c r="A234" s="17" t="s">
        <v>677</v>
      </c>
      <c r="B234" s="17"/>
      <c r="C234" s="17"/>
      <c r="D234" s="196"/>
      <c r="E234" s="196"/>
      <c r="F234" s="196"/>
      <c r="G234" s="196"/>
      <c r="H234" s="196"/>
      <c r="I234" s="196"/>
      <c r="J234" s="196"/>
      <c r="K234" s="196"/>
      <c r="L234" s="196"/>
      <c r="M234" s="196"/>
      <c r="N234" s="196"/>
      <c r="O234" s="196"/>
      <c r="P234" s="196"/>
      <c r="Q234" s="196"/>
      <c r="R234" s="196"/>
      <c r="S234" s="196"/>
      <c r="T234" s="196"/>
      <c r="U234" s="196"/>
      <c r="V234" s="17" t="str">
        <f t="shared" si="6"/>
        <v xml:space="preserve"> </v>
      </c>
      <c r="W234" s="184"/>
      <c r="X234" s="184"/>
      <c r="Y234" s="185"/>
      <c r="Z234" s="139"/>
      <c r="AA234" s="139"/>
      <c r="AB234" s="139"/>
      <c r="AC234" s="139"/>
      <c r="AD234" s="139"/>
      <c r="AE234" s="139"/>
      <c r="AG234" s="77" t="s">
        <v>215</v>
      </c>
      <c r="AM234" s="77" t="s">
        <v>215</v>
      </c>
    </row>
    <row r="235" spans="1:39">
      <c r="A235" s="17" t="s">
        <v>678</v>
      </c>
      <c r="B235" s="17"/>
      <c r="C235" s="17"/>
      <c r="D235" s="196"/>
      <c r="E235" s="196"/>
      <c r="F235" s="196"/>
      <c r="G235" s="196"/>
      <c r="H235" s="196"/>
      <c r="I235" s="196"/>
      <c r="J235" s="196"/>
      <c r="K235" s="196"/>
      <c r="L235" s="196"/>
      <c r="M235" s="196"/>
      <c r="N235" s="196"/>
      <c r="O235" s="196"/>
      <c r="P235" s="196"/>
      <c r="Q235" s="196"/>
      <c r="R235" s="196"/>
      <c r="S235" s="196"/>
      <c r="T235" s="196"/>
      <c r="U235" s="196"/>
      <c r="V235" s="17" t="str">
        <f t="shared" si="6"/>
        <v xml:space="preserve"> </v>
      </c>
      <c r="W235" s="184"/>
      <c r="X235" s="184"/>
      <c r="Y235" s="185"/>
      <c r="Z235" s="139"/>
      <c r="AA235" s="139"/>
      <c r="AB235" s="139"/>
      <c r="AC235" s="139"/>
      <c r="AD235" s="139"/>
      <c r="AE235" s="139"/>
      <c r="AG235" s="77" t="s">
        <v>216</v>
      </c>
      <c r="AM235" s="77" t="s">
        <v>216</v>
      </c>
    </row>
    <row r="236" spans="1:39">
      <c r="A236" s="17" t="s">
        <v>679</v>
      </c>
      <c r="B236" s="17"/>
      <c r="C236" s="17"/>
      <c r="D236" s="196"/>
      <c r="E236" s="196"/>
      <c r="F236" s="196"/>
      <c r="G236" s="196"/>
      <c r="H236" s="196"/>
      <c r="I236" s="196"/>
      <c r="J236" s="196"/>
      <c r="K236" s="196"/>
      <c r="L236" s="196"/>
      <c r="M236" s="196"/>
      <c r="N236" s="196"/>
      <c r="O236" s="196"/>
      <c r="P236" s="196"/>
      <c r="Q236" s="196"/>
      <c r="R236" s="196"/>
      <c r="S236" s="196"/>
      <c r="T236" s="196"/>
      <c r="U236" s="196"/>
      <c r="V236" s="17" t="str">
        <f t="shared" si="6"/>
        <v xml:space="preserve"> </v>
      </c>
      <c r="W236" s="184"/>
      <c r="X236" s="184"/>
      <c r="Y236" s="185"/>
      <c r="Z236" s="139"/>
      <c r="AA236" s="139"/>
      <c r="AB236" s="139"/>
      <c r="AC236" s="139"/>
      <c r="AD236" s="139"/>
      <c r="AE236" s="139"/>
      <c r="AG236" s="77" t="s">
        <v>217</v>
      </c>
      <c r="AM236" s="77" t="s">
        <v>217</v>
      </c>
    </row>
    <row r="237" spans="1:39">
      <c r="A237" s="17" t="s">
        <v>680</v>
      </c>
      <c r="B237" s="17"/>
      <c r="C237" s="17"/>
      <c r="D237" s="196"/>
      <c r="E237" s="196"/>
      <c r="F237" s="196"/>
      <c r="G237" s="196"/>
      <c r="H237" s="196"/>
      <c r="I237" s="196"/>
      <c r="J237" s="196"/>
      <c r="K237" s="196"/>
      <c r="L237" s="196"/>
      <c r="M237" s="196"/>
      <c r="N237" s="196"/>
      <c r="O237" s="196"/>
      <c r="P237" s="196"/>
      <c r="Q237" s="196"/>
      <c r="R237" s="196"/>
      <c r="S237" s="196"/>
      <c r="T237" s="196"/>
      <c r="U237" s="196"/>
      <c r="V237" s="17" t="str">
        <f t="shared" si="6"/>
        <v xml:space="preserve"> </v>
      </c>
      <c r="W237" s="184"/>
      <c r="X237" s="184"/>
      <c r="Y237" s="185"/>
      <c r="Z237" s="139"/>
      <c r="AA237" s="139"/>
      <c r="AB237" s="139"/>
      <c r="AC237" s="139"/>
      <c r="AD237" s="139"/>
      <c r="AE237" s="139"/>
      <c r="AG237" s="77" t="s">
        <v>218</v>
      </c>
      <c r="AM237" s="77" t="s">
        <v>218</v>
      </c>
    </row>
    <row r="238" spans="1:39">
      <c r="A238" s="17" t="s">
        <v>681</v>
      </c>
      <c r="B238" s="17"/>
      <c r="C238" s="17"/>
      <c r="D238" s="196"/>
      <c r="E238" s="196"/>
      <c r="F238" s="196"/>
      <c r="G238" s="196"/>
      <c r="H238" s="196"/>
      <c r="I238" s="196"/>
      <c r="J238" s="196"/>
      <c r="K238" s="196"/>
      <c r="L238" s="196"/>
      <c r="M238" s="196"/>
      <c r="N238" s="196"/>
      <c r="O238" s="196"/>
      <c r="P238" s="196"/>
      <c r="Q238" s="196"/>
      <c r="R238" s="196"/>
      <c r="S238" s="196"/>
      <c r="T238" s="196"/>
      <c r="U238" s="196"/>
      <c r="V238" s="17" t="str">
        <f t="shared" si="6"/>
        <v xml:space="preserve"> </v>
      </c>
      <c r="W238" s="184"/>
      <c r="X238" s="184"/>
      <c r="Y238" s="185"/>
      <c r="Z238" s="139"/>
      <c r="AA238" s="139"/>
      <c r="AB238" s="139"/>
      <c r="AC238" s="139"/>
      <c r="AD238" s="139"/>
      <c r="AE238" s="139"/>
      <c r="AG238" s="77" t="s">
        <v>219</v>
      </c>
      <c r="AM238" s="77" t="s">
        <v>219</v>
      </c>
    </row>
    <row r="239" spans="1:39">
      <c r="A239" s="17" t="s">
        <v>682</v>
      </c>
      <c r="B239" s="17"/>
      <c r="C239" s="17"/>
      <c r="D239" s="196"/>
      <c r="E239" s="196"/>
      <c r="F239" s="196"/>
      <c r="G239" s="196"/>
      <c r="H239" s="196"/>
      <c r="I239" s="196"/>
      <c r="J239" s="196"/>
      <c r="K239" s="196"/>
      <c r="L239" s="196"/>
      <c r="M239" s="196"/>
      <c r="N239" s="196"/>
      <c r="O239" s="196"/>
      <c r="P239" s="196"/>
      <c r="Q239" s="196"/>
      <c r="R239" s="196"/>
      <c r="S239" s="196"/>
      <c r="T239" s="196"/>
      <c r="U239" s="196"/>
      <c r="V239" s="17" t="str">
        <f t="shared" si="6"/>
        <v xml:space="preserve"> </v>
      </c>
      <c r="W239" s="184"/>
      <c r="X239" s="184"/>
      <c r="Y239" s="185"/>
      <c r="Z239" s="139"/>
      <c r="AA239" s="139"/>
      <c r="AB239" s="139"/>
      <c r="AC239" s="139"/>
      <c r="AD239" s="139"/>
      <c r="AE239" s="139"/>
      <c r="AG239" s="77" t="s">
        <v>220</v>
      </c>
      <c r="AM239" s="77" t="s">
        <v>220</v>
      </c>
    </row>
    <row r="240" spans="1:39">
      <c r="A240" s="17" t="s">
        <v>683</v>
      </c>
      <c r="B240" s="17"/>
      <c r="C240" s="17"/>
      <c r="D240" s="196"/>
      <c r="E240" s="196"/>
      <c r="F240" s="196"/>
      <c r="G240" s="196"/>
      <c r="H240" s="196"/>
      <c r="I240" s="196"/>
      <c r="J240" s="196"/>
      <c r="K240" s="196"/>
      <c r="L240" s="196"/>
      <c r="M240" s="196"/>
      <c r="N240" s="196"/>
      <c r="O240" s="196"/>
      <c r="P240" s="196"/>
      <c r="Q240" s="196"/>
      <c r="R240" s="196"/>
      <c r="S240" s="196"/>
      <c r="T240" s="196"/>
      <c r="U240" s="196"/>
      <c r="V240" s="17" t="str">
        <f t="shared" si="6"/>
        <v xml:space="preserve"> </v>
      </c>
      <c r="W240" s="184"/>
      <c r="X240" s="184"/>
      <c r="Y240" s="185"/>
      <c r="Z240" s="139"/>
      <c r="AA240" s="139"/>
      <c r="AB240" s="139"/>
      <c r="AC240" s="139"/>
      <c r="AD240" s="139"/>
      <c r="AE240" s="139"/>
      <c r="AG240" s="77" t="s">
        <v>221</v>
      </c>
      <c r="AM240" s="77" t="s">
        <v>221</v>
      </c>
    </row>
    <row r="241" spans="1:39">
      <c r="A241" s="17" t="s">
        <v>409</v>
      </c>
      <c r="B241" s="197">
        <f>SUM(B191:B240)</f>
        <v>0</v>
      </c>
      <c r="C241" s="17"/>
      <c r="D241" s="17"/>
      <c r="E241" s="17"/>
      <c r="F241" s="17"/>
      <c r="G241" s="17"/>
      <c r="H241" s="17"/>
      <c r="I241" s="17"/>
      <c r="J241" s="17"/>
      <c r="K241" s="17"/>
      <c r="L241" s="17"/>
      <c r="M241" s="17"/>
      <c r="N241" s="17"/>
      <c r="O241" s="17"/>
      <c r="P241" s="17"/>
      <c r="Q241" s="17"/>
      <c r="R241" s="17"/>
      <c r="S241" s="17"/>
      <c r="T241" s="17"/>
      <c r="U241" s="17"/>
      <c r="V241" s="17"/>
      <c r="AG241" s="77" t="s">
        <v>222</v>
      </c>
      <c r="AM241" s="77" t="s">
        <v>222</v>
      </c>
    </row>
    <row r="242" spans="1:39">
      <c r="A242" s="140"/>
      <c r="B242" s="140"/>
      <c r="C242" s="140"/>
      <c r="D242" s="140"/>
      <c r="E242" s="140"/>
      <c r="F242" s="140"/>
      <c r="G242" s="140"/>
      <c r="H242" s="140"/>
      <c r="I242" s="140"/>
      <c r="J242" s="140"/>
      <c r="K242" s="139"/>
      <c r="L242" s="139"/>
      <c r="M242" s="139"/>
      <c r="N242" s="139"/>
      <c r="O242" s="139"/>
      <c r="P242" s="139"/>
      <c r="Q242" s="139"/>
      <c r="R242" s="139"/>
      <c r="S242" s="139"/>
      <c r="AG242" s="77" t="s">
        <v>223</v>
      </c>
      <c r="AM242" s="77" t="s">
        <v>223</v>
      </c>
    </row>
    <row r="243" spans="1:39">
      <c r="A243" s="139"/>
      <c r="B243" s="139"/>
      <c r="C243" s="139"/>
      <c r="D243" s="139"/>
      <c r="E243" s="139"/>
      <c r="F243" s="140"/>
      <c r="G243" s="140"/>
      <c r="H243" s="140"/>
      <c r="I243" s="140"/>
      <c r="J243" s="140"/>
      <c r="K243" s="140"/>
      <c r="L243" s="139"/>
      <c r="M243" s="139"/>
      <c r="N243" s="139"/>
      <c r="O243" s="139"/>
      <c r="P243" s="139"/>
      <c r="Q243" s="139"/>
      <c r="R243" s="139"/>
      <c r="S243" s="139"/>
      <c r="AG243" s="77" t="s">
        <v>224</v>
      </c>
      <c r="AM243" s="77" t="s">
        <v>224</v>
      </c>
    </row>
    <row r="244" spans="1:39">
      <c r="A244" s="139"/>
      <c r="B244" s="139"/>
      <c r="C244" s="139"/>
      <c r="D244" s="139"/>
      <c r="E244" s="139"/>
      <c r="F244" s="140"/>
      <c r="G244" s="140"/>
      <c r="H244" s="140"/>
      <c r="I244" s="140"/>
      <c r="J244" s="140"/>
      <c r="K244" s="140"/>
      <c r="L244" s="139"/>
      <c r="M244" s="139"/>
      <c r="N244" s="139"/>
      <c r="O244" s="139"/>
      <c r="P244" s="139"/>
      <c r="Q244" s="139"/>
      <c r="R244" s="139"/>
      <c r="S244" s="139"/>
      <c r="AG244" s="77" t="s">
        <v>225</v>
      </c>
      <c r="AM244" s="77" t="s">
        <v>225</v>
      </c>
    </row>
    <row r="245" spans="1:39">
      <c r="A245" s="139"/>
      <c r="B245" s="139"/>
      <c r="C245" s="140"/>
      <c r="D245" s="140"/>
      <c r="E245" s="140"/>
      <c r="F245" s="140"/>
      <c r="G245" s="140"/>
      <c r="H245" s="140"/>
      <c r="I245" s="140"/>
      <c r="J245" s="140"/>
      <c r="K245" s="139"/>
      <c r="L245" s="139"/>
      <c r="M245" s="139"/>
      <c r="N245" s="139"/>
      <c r="O245" s="139"/>
      <c r="P245" s="139"/>
      <c r="Q245" s="139"/>
      <c r="R245" s="139"/>
      <c r="S245" s="139"/>
      <c r="AG245" s="77" t="s">
        <v>226</v>
      </c>
      <c r="AM245" s="77" t="s">
        <v>226</v>
      </c>
    </row>
    <row r="246" spans="1:39">
      <c r="AG246" s="77" t="s">
        <v>227</v>
      </c>
      <c r="AM246" s="77" t="s">
        <v>227</v>
      </c>
    </row>
    <row r="247" spans="1:39">
      <c r="AG247" s="77" t="s">
        <v>228</v>
      </c>
      <c r="AM247" s="77" t="s">
        <v>228</v>
      </c>
    </row>
    <row r="248" spans="1:39">
      <c r="AG248" s="77" t="s">
        <v>229</v>
      </c>
      <c r="AM248" s="77" t="s">
        <v>229</v>
      </c>
    </row>
    <row r="249" spans="1:39">
      <c r="AG249" s="77" t="s">
        <v>230</v>
      </c>
      <c r="AM249" s="77" t="s">
        <v>230</v>
      </c>
    </row>
    <row r="250" spans="1:39">
      <c r="AG250" s="77" t="s">
        <v>231</v>
      </c>
      <c r="AM250" s="77" t="s">
        <v>231</v>
      </c>
    </row>
    <row r="251" spans="1:39">
      <c r="AG251" s="77" t="s">
        <v>232</v>
      </c>
      <c r="AM251" s="77" t="s">
        <v>232</v>
      </c>
    </row>
    <row r="252" spans="1:39">
      <c r="AG252" s="77" t="s">
        <v>233</v>
      </c>
      <c r="AM252" s="77" t="s">
        <v>233</v>
      </c>
    </row>
    <row r="253" spans="1:39">
      <c r="AG253" s="77" t="s">
        <v>234</v>
      </c>
      <c r="AM253" s="77" t="s">
        <v>234</v>
      </c>
    </row>
    <row r="254" spans="1:39">
      <c r="AG254" s="77" t="s">
        <v>235</v>
      </c>
      <c r="AM254" s="77" t="s">
        <v>235</v>
      </c>
    </row>
    <row r="255" spans="1:39">
      <c r="AG255" s="77" t="s">
        <v>236</v>
      </c>
      <c r="AM255" s="77" t="s">
        <v>236</v>
      </c>
    </row>
    <row r="256" spans="1:39">
      <c r="AG256" s="77" t="s">
        <v>237</v>
      </c>
      <c r="AM256" s="77" t="s">
        <v>237</v>
      </c>
    </row>
    <row r="257" spans="33:39">
      <c r="AG257" s="77" t="s">
        <v>238</v>
      </c>
      <c r="AM257" s="77" t="s">
        <v>238</v>
      </c>
    </row>
    <row r="258" spans="33:39">
      <c r="AG258" s="77" t="s">
        <v>239</v>
      </c>
      <c r="AM258" s="77" t="s">
        <v>239</v>
      </c>
    </row>
    <row r="259" spans="33:39">
      <c r="AG259" s="77" t="s">
        <v>240</v>
      </c>
      <c r="AM259" s="77" t="s">
        <v>240</v>
      </c>
    </row>
    <row r="260" spans="33:39">
      <c r="AG260" s="77" t="s">
        <v>241</v>
      </c>
      <c r="AM260" s="77" t="s">
        <v>241</v>
      </c>
    </row>
    <row r="261" spans="33:39">
      <c r="AG261" s="77" t="s">
        <v>242</v>
      </c>
      <c r="AM261" s="77" t="s">
        <v>242</v>
      </c>
    </row>
    <row r="262" spans="33:39">
      <c r="AG262" s="77" t="s">
        <v>243</v>
      </c>
      <c r="AM262" s="77" t="s">
        <v>243</v>
      </c>
    </row>
    <row r="263" spans="33:39">
      <c r="AG263" s="77" t="s">
        <v>244</v>
      </c>
      <c r="AM263" s="77" t="s">
        <v>244</v>
      </c>
    </row>
    <row r="264" spans="33:39">
      <c r="AG264" s="77" t="s">
        <v>245</v>
      </c>
      <c r="AM264" s="77" t="s">
        <v>245</v>
      </c>
    </row>
    <row r="265" spans="33:39">
      <c r="AG265" s="77" t="s">
        <v>246</v>
      </c>
      <c r="AM265" s="77" t="s">
        <v>246</v>
      </c>
    </row>
    <row r="266" spans="33:39">
      <c r="AG266" s="77" t="s">
        <v>247</v>
      </c>
      <c r="AM266" s="77" t="s">
        <v>247</v>
      </c>
    </row>
    <row r="267" spans="33:39">
      <c r="AG267" s="77" t="s">
        <v>248</v>
      </c>
      <c r="AM267" s="77" t="s">
        <v>248</v>
      </c>
    </row>
    <row r="268" spans="33:39">
      <c r="AG268" s="77" t="s">
        <v>249</v>
      </c>
      <c r="AM268" s="77" t="s">
        <v>249</v>
      </c>
    </row>
    <row r="269" spans="33:39">
      <c r="AG269" s="77" t="s">
        <v>250</v>
      </c>
      <c r="AM269" s="77" t="s">
        <v>250</v>
      </c>
    </row>
    <row r="270" spans="33:39">
      <c r="AG270" s="77" t="s">
        <v>251</v>
      </c>
      <c r="AM270" s="77" t="s">
        <v>251</v>
      </c>
    </row>
  </sheetData>
  <sheetProtection algorithmName="SHA-512" hashValue="BUcDmxbY2ZuDUgzUDzVa2ABUEIXji1bvZax2TeAkAdKWoXcidRj0xfGijVsFGAUNdGv9r/8gyxz/szA4TQl8HA==" saltValue="Wox3P8W/eaCAD7k4rDqvvA==" spinCount="100000" sheet="1" objects="1" scenarios="1"/>
  <mergeCells count="28">
    <mergeCell ref="AC68:AE68"/>
    <mergeCell ref="AC41:AE41"/>
    <mergeCell ref="AC40:AE40"/>
    <mergeCell ref="AC39:AE39"/>
    <mergeCell ref="K19:Q19"/>
    <mergeCell ref="AC62:AE62"/>
    <mergeCell ref="AC63:AE63"/>
    <mergeCell ref="AC64:AE64"/>
    <mergeCell ref="AC65:AE65"/>
    <mergeCell ref="AC66:AE66"/>
    <mergeCell ref="AC67:AE67"/>
    <mergeCell ref="AC42:AE42"/>
    <mergeCell ref="AC50:AE50"/>
    <mergeCell ref="AC51:AE51"/>
    <mergeCell ref="AC59:AE59"/>
    <mergeCell ref="AC60:AE60"/>
    <mergeCell ref="A3:I3"/>
    <mergeCell ref="A4:J6"/>
    <mergeCell ref="A7:L7"/>
    <mergeCell ref="B10:J10"/>
    <mergeCell ref="AC61:AE61"/>
    <mergeCell ref="G18:H18"/>
    <mergeCell ref="D20:E20"/>
    <mergeCell ref="F20:G20"/>
    <mergeCell ref="B11:J11"/>
    <mergeCell ref="B12:J12"/>
    <mergeCell ref="B15:J15"/>
    <mergeCell ref="B16:J16"/>
  </mergeCells>
  <conditionalFormatting sqref="A22:B22 B23">
    <cfRule type="expression" dxfId="8" priority="4">
      <formula>$B$21=""</formula>
    </cfRule>
  </conditionalFormatting>
  <conditionalFormatting sqref="A22:B24">
    <cfRule type="expression" dxfId="7" priority="5">
      <formula>$B$21=""</formula>
    </cfRule>
  </conditionalFormatting>
  <conditionalFormatting sqref="B37:V37 V38:AE40 A38:U240 X41:AE41 V41:V189 W190 Y190:AE190 V191:AE240 A241:S242">
    <cfRule type="expression" dxfId="6" priority="2">
      <formula>OR(#REF!="No", #REF!="")</formula>
    </cfRule>
  </conditionalFormatting>
  <conditionalFormatting sqref="D20:E20">
    <cfRule type="expression" priority="6">
      <formula>$H$19="Yes"</formula>
    </cfRule>
    <cfRule type="expression" dxfId="5" priority="7">
      <formula>$H$19="No"</formula>
    </cfRule>
  </conditionalFormatting>
  <conditionalFormatting sqref="D20:G20">
    <cfRule type="expression" dxfId="4" priority="8">
      <formula>$H$19=""</formula>
    </cfRule>
  </conditionalFormatting>
  <conditionalFormatting sqref="F20:G20">
    <cfRule type="expression" dxfId="3" priority="9">
      <formula>$H$19="No"</formula>
    </cfRule>
    <cfRule type="expression" dxfId="2" priority="10">
      <formula>$H$19="Yes"</formula>
    </cfRule>
  </conditionalFormatting>
  <conditionalFormatting sqref="W40 W42:W188">
    <cfRule type="expression" dxfId="1" priority="3">
      <formula>OR($X$38="No",$X$38="")</formula>
    </cfRule>
  </conditionalFormatting>
  <conditionalFormatting sqref="W42:AE189">
    <cfRule type="expression" dxfId="0" priority="1">
      <formula>OR(#REF!="No", #REF!="")</formula>
    </cfRule>
  </conditionalFormatting>
  <dataValidations xWindow="498" yWindow="484" count="22">
    <dataValidation allowBlank="1" showInputMessage="1" showErrorMessage="1" prompt="This column should be filled with the local grades, as stated in your official Transcript of Records." sqref="C37" xr:uid="{8C1B656E-3649-41DA-95CB-9ED571774E79}"/>
    <dataValidation allowBlank="1" showInputMessage="1" showErrorMessage="1" prompt="This column should be filled with the local credits as stated in your official Transcript of Records." sqref="B37" xr:uid="{442C1C1F-9C32-4604-A725-B9DDD9DD484A}"/>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W190:Y190" xr:uid="{7BF561FB-05E5-41CC-9B15-D446F4EF5CB6}">
      <formula1>30</formula1>
      <formula2>100</formula2>
    </dataValidation>
    <dataValidation allowBlank="1" showInputMessage="1" showErrorMessage="1" prompt="Estimated percentage of credits that are not relevant to the course." sqref="V38" xr:uid="{954947F1-A268-4157-AF3B-136688802B0F}"/>
    <dataValidation allowBlank="1" showInputMessage="1" showErrorMessage="1" prompt="Average grade of all the courses._x000a_This is different from the GPA calculation" sqref="C39" xr:uid="{D7043644-A26D-46B6-BA3A-84DF05F75F7B}"/>
    <dataValidation allowBlank="1" showInputMessage="1" showErrorMessage="1" prompt="This cell should show your total amount of credits done during your BSc._x000a__x000a__x000a_" sqref="B38" xr:uid="{A8D7B20A-AAC3-47AA-8F93-9F11C2157EBA}"/>
    <dataValidation allowBlank="1" sqref="C191:C240 AC40:AE68" xr:uid="{0FDCD5D0-B846-4E93-B133-4E1A08D45708}"/>
    <dataValidation type="textLength" operator="lessThan" allowBlank="1" showInputMessage="1" showErrorMessage="1" promptTitle="University" prompt="The English name of your home university." sqref="B12:J12" xr:uid="{8F6E0211-64B5-454B-B76E-E71B48D02504}">
      <formula1>101</formula1>
    </dataValidation>
    <dataValidation type="textLength" operator="lessThan" allowBlank="1" showInputMessage="1" showErrorMessage="1" promptTitle="Name" prompt="Use your full name." sqref="B10:J10" xr:uid="{D133D04A-E66A-4B95-A979-5F38C84EF2F0}">
      <formula1>101</formula1>
    </dataValidation>
    <dataValidation type="textLength" operator="lessThan" allowBlank="1" showInputMessage="1" showErrorMessage="1" promptTitle="Degree" prompt="The full English title of your qualifying degree." sqref="B15:J15" xr:uid="{2512F747-E41B-4CF7-8FFD-D0BE68BA6117}">
      <formula1>101</formula1>
    </dataValidation>
    <dataValidation type="custom" allowBlank="1" showInputMessage="1" showErrorMessage="1" errorTitle="Error" error="Hej. Make sure to type only numbers and the correct decimal symbol :)" promptTitle="Min. grade" prompt="Lowest possible grade at your home university." sqref="B23" xr:uid="{8AC3A3C9-30D6-4F43-A731-D18676193B01}">
      <formula1>IF(B21="Numbers", AND(ISNUMBER(B23),B23&gt;=-10,B23&lt;=100), ISTEXT(B23))</formula1>
    </dataValidation>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D40:U240" xr:uid="{A1DE0497-E04B-42B2-A096-547AA94967BE}">
      <formula1>30</formula1>
      <formula2>100</formula2>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W39" xr:uid="{BF50A0B1-CD66-4A4B-9C72-AF552C0BA39D}"/>
    <dataValidation type="list" allowBlank="1" showInputMessage="1" showErrorMessage="1" sqref="B21" xr:uid="{A491D36E-E62F-4D1F-A97E-46ADC12377C4}">
      <formula1>$L$12:$L$14</formula1>
    </dataValidation>
    <dataValidation type="list" allowBlank="1" showInputMessage="1" showErrorMessage="1" sqref="H19 X38" xr:uid="{56BFDC57-E5B4-4747-A0BD-19FE8A7A1CD2}">
      <formula1>$L$10:$L$11</formula1>
    </dataValidation>
    <dataValidation type="whole" allowBlank="1" showErrorMessage="1" errorTitle="Student number error." error="Please insert your current 6-digit student number. (e.g. 210000)" sqref="F20" xr:uid="{5F6B411B-ADF9-446D-A72A-B8C988B5EDF1}">
      <formula1>160000</formula1>
      <formula2>290000</formula2>
    </dataValidation>
    <dataValidation type="custom" allowBlank="1" showInputMessage="1" showErrorMessage="1" errorTitle="Error" error="Hej. Make sure to type only numbers and the correct decimal symbol :)" promptTitle="Min. grade" prompt="Lowest possible grade at your home university." sqref="B22" xr:uid="{A8747B51-DBE4-4337-8131-22AEBAF66050}">
      <formula1>IF(B21="Numbers", AND(ISNUMBER(B22),B22&gt;=-10,B22&lt;=100), ISTEXT(B22))</formula1>
    </dataValidation>
    <dataValidation type="decimal" allowBlank="1" showInputMessage="1" showErrorMessage="1" errorTitle="ERROR" error="Please make sure to type everything manually. Don't copy&amp;paste. _x000a_Make sure to use correct decimal marker &quot;.&quot; or &quot;,&quot;" sqref="B40:B50 C40:C189" xr:uid="{6167B27E-6203-4813-943D-93E6CA07FC73}">
      <formula1>0</formula1>
      <formula2>10000</formula2>
    </dataValidation>
    <dataValidation type="decimal" operator="lessThan" allowBlank="1" showInputMessage="1" showErrorMessage="1" promptTitle="Min. credits" prompt="Credits as used by your home university." sqref="B18" xr:uid="{5A637F28-21EE-490C-B970-44CF2ED45DD7}">
      <formula1>1000</formula1>
    </dataValidation>
    <dataValidation type="decimal" operator="lessThan" allowBlank="1" showInputMessage="1" showErrorMessage="1" promptTitle="Nominal Length" prompt="Nominal length in years of qualifying education, assuming full-time study." sqref="B17" xr:uid="{8F25A11E-FE16-458D-9D22-99F48A7D88D1}">
      <formula1>10</formula1>
    </dataValidation>
    <dataValidation type="list" allowBlank="1" showInputMessage="1" showErrorMessage="1" sqref="B11:J11" xr:uid="{ED5072C9-5D79-4157-91BE-32E62F1E2F51}">
      <formula1>$AM$22:$AM$270</formula1>
    </dataValidation>
    <dataValidation type="custom" allowBlank="1" showInputMessage="1" showErrorMessage="1" errorTitle="Error" error="Hej. Make sure to type only numbers and the correct decimal symbol :)" promptTitle="Min. grade" prompt="Lowest possible grade at your home university." sqref="B24" xr:uid="{79AC2C68-DF97-44D1-9BEC-34B086CB03D9}">
      <formula1>IF(B21="Numbers", AND(ISNUMBER(B24),B24&gt;=-10,B24&lt;=100), ISTEXT(B24))</formula1>
    </dataValidation>
  </dataValidations>
  <pageMargins left="0.7" right="0.7" top="0.75" bottom="0.75" header="0.3" footer="0.3"/>
  <pageSetup scale="64" fitToHeight="0"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J73"/>
  <sheetViews>
    <sheetView showGridLines="0" zoomScaleNormal="100" workbookViewId="0">
      <selection activeCell="A17" sqref="A17:J29"/>
    </sheetView>
  </sheetViews>
  <sheetFormatPr defaultColWidth="9.140625" defaultRowHeight="15"/>
  <cols>
    <col min="1" max="1" width="28.85546875" style="9" customWidth="1"/>
    <col min="2" max="2" width="43.42578125" style="9" customWidth="1"/>
    <col min="3" max="16384" width="9.140625" style="9"/>
  </cols>
  <sheetData>
    <row r="1" spans="1:10" ht="33.75">
      <c r="A1" s="215" t="s">
        <v>355</v>
      </c>
      <c r="B1" s="216"/>
      <c r="C1" s="216"/>
      <c r="D1" s="216"/>
      <c r="E1" s="216"/>
      <c r="F1" s="216"/>
      <c r="G1" s="216"/>
      <c r="H1" s="216"/>
      <c r="I1" s="216"/>
      <c r="J1" s="217"/>
    </row>
    <row r="2" spans="1:10" ht="23.25">
      <c r="A2" s="218" t="s">
        <v>356</v>
      </c>
      <c r="B2" s="219"/>
      <c r="C2" s="219"/>
      <c r="D2" s="219"/>
      <c r="E2" s="219"/>
      <c r="F2" s="219"/>
      <c r="G2" s="219"/>
      <c r="H2" s="219"/>
      <c r="I2" s="219"/>
      <c r="J2" s="220"/>
    </row>
    <row r="3" spans="1:10" s="1" customFormat="1">
      <c r="A3" s="210" t="s">
        <v>394</v>
      </c>
      <c r="B3" s="211"/>
      <c r="C3" s="211"/>
      <c r="D3" s="211"/>
      <c r="E3" s="211"/>
      <c r="F3" s="211"/>
      <c r="G3" s="211"/>
      <c r="H3" s="211"/>
      <c r="I3" s="211"/>
      <c r="J3" s="212"/>
    </row>
    <row r="4" spans="1:10">
      <c r="A4" s="210"/>
      <c r="B4" s="211"/>
      <c r="C4" s="211"/>
      <c r="D4" s="211"/>
      <c r="E4" s="211"/>
      <c r="F4" s="211"/>
      <c r="G4" s="211"/>
      <c r="H4" s="211"/>
      <c r="I4" s="211"/>
      <c r="J4" s="212"/>
    </row>
    <row r="5" spans="1:10">
      <c r="A5" s="210"/>
      <c r="B5" s="211"/>
      <c r="C5" s="211"/>
      <c r="D5" s="211"/>
      <c r="E5" s="211"/>
      <c r="F5" s="211"/>
      <c r="G5" s="211"/>
      <c r="H5" s="211"/>
      <c r="I5" s="211"/>
      <c r="J5" s="212"/>
    </row>
    <row r="6" spans="1:10">
      <c r="A6" s="210"/>
      <c r="B6" s="211"/>
      <c r="C6" s="211"/>
      <c r="D6" s="211"/>
      <c r="E6" s="211"/>
      <c r="F6" s="211"/>
      <c r="G6" s="211"/>
      <c r="H6" s="211"/>
      <c r="I6" s="211"/>
      <c r="J6" s="212"/>
    </row>
    <row r="7" spans="1:10" ht="15.75" thickBot="1">
      <c r="A7" s="8"/>
      <c r="J7" s="10"/>
    </row>
    <row r="8" spans="1:10">
      <c r="A8" s="33" t="s">
        <v>252</v>
      </c>
      <c r="B8" s="221">
        <f>GPA!B10</f>
        <v>0</v>
      </c>
      <c r="C8" s="222"/>
      <c r="D8" s="222"/>
      <c r="E8" s="222"/>
      <c r="F8" s="222"/>
      <c r="G8" s="222"/>
      <c r="H8" s="222"/>
      <c r="I8" s="222"/>
      <c r="J8" s="223"/>
    </row>
    <row r="9" spans="1:10">
      <c r="A9" s="34" t="s">
        <v>1</v>
      </c>
      <c r="B9" s="224">
        <f>GPA!B11</f>
        <v>0</v>
      </c>
      <c r="C9" s="225"/>
      <c r="D9" s="225"/>
      <c r="E9" s="225"/>
      <c r="F9" s="225"/>
      <c r="G9" s="225"/>
      <c r="H9" s="225"/>
      <c r="I9" s="225"/>
      <c r="J9" s="226"/>
    </row>
    <row r="10" spans="1:10">
      <c r="A10" s="34" t="s">
        <v>0</v>
      </c>
      <c r="B10" s="224">
        <f>GPA!B12</f>
        <v>0</v>
      </c>
      <c r="C10" s="225"/>
      <c r="D10" s="225"/>
      <c r="E10" s="225"/>
      <c r="F10" s="225"/>
      <c r="G10" s="225"/>
      <c r="H10" s="225"/>
      <c r="I10" s="225"/>
      <c r="J10" s="226"/>
    </row>
    <row r="11" spans="1:10" ht="15.75" thickBot="1">
      <c r="A11" s="4" t="s">
        <v>2</v>
      </c>
      <c r="B11" s="227">
        <f>GPA!B15</f>
        <v>0</v>
      </c>
      <c r="C11" s="228"/>
      <c r="D11" s="228"/>
      <c r="E11" s="228"/>
      <c r="F11" s="228"/>
      <c r="G11" s="228"/>
      <c r="H11" s="228"/>
      <c r="I11" s="228"/>
      <c r="J11" s="229"/>
    </row>
    <row r="12" spans="1:10">
      <c r="A12" s="3"/>
      <c r="J12" s="10"/>
    </row>
    <row r="13" spans="1:10" ht="15.75" thickBot="1">
      <c r="A13" s="3"/>
      <c r="H13" s="249"/>
      <c r="I13" s="249"/>
      <c r="J13" s="10"/>
    </row>
    <row r="14" spans="1:10" ht="23.25">
      <c r="A14" s="5" t="s">
        <v>253</v>
      </c>
      <c r="B14" s="6"/>
      <c r="C14" s="24"/>
      <c r="D14" s="24"/>
      <c r="E14" s="230" t="str">
        <f>IF(ISBLANK(A17)=TRUE,"THIS AREA IS MANDATORY; you must fill it out.","")</f>
        <v>THIS AREA IS MANDATORY; you must fill it out.</v>
      </c>
      <c r="F14" s="230"/>
      <c r="G14" s="230"/>
      <c r="H14" s="230"/>
      <c r="I14" s="230"/>
      <c r="J14" s="231"/>
    </row>
    <row r="15" spans="1:10">
      <c r="A15" s="8"/>
      <c r="J15" s="10"/>
    </row>
    <row r="16" spans="1:10">
      <c r="A16" s="238" t="s">
        <v>352</v>
      </c>
      <c r="B16" s="239"/>
      <c r="C16" s="239"/>
      <c r="D16" s="239"/>
      <c r="E16" s="239"/>
      <c r="F16" s="239"/>
      <c r="G16" s="239"/>
      <c r="H16" s="239"/>
      <c r="I16" s="239"/>
      <c r="J16" s="240"/>
    </row>
    <row r="17" spans="1:10">
      <c r="A17" s="241"/>
      <c r="B17" s="242"/>
      <c r="C17" s="242"/>
      <c r="D17" s="242"/>
      <c r="E17" s="242"/>
      <c r="F17" s="242"/>
      <c r="G17" s="242"/>
      <c r="H17" s="242"/>
      <c r="I17" s="242"/>
      <c r="J17" s="243"/>
    </row>
    <row r="18" spans="1:10">
      <c r="A18" s="241"/>
      <c r="B18" s="242"/>
      <c r="C18" s="242"/>
      <c r="D18" s="242"/>
      <c r="E18" s="242"/>
      <c r="F18" s="242"/>
      <c r="G18" s="242"/>
      <c r="H18" s="242"/>
      <c r="I18" s="242"/>
      <c r="J18" s="243"/>
    </row>
    <row r="19" spans="1:10">
      <c r="A19" s="241"/>
      <c r="B19" s="242"/>
      <c r="C19" s="242"/>
      <c r="D19" s="242"/>
      <c r="E19" s="242"/>
      <c r="F19" s="242"/>
      <c r="G19" s="242"/>
      <c r="H19" s="242"/>
      <c r="I19" s="242"/>
      <c r="J19" s="243"/>
    </row>
    <row r="20" spans="1:10">
      <c r="A20" s="241"/>
      <c r="B20" s="242"/>
      <c r="C20" s="242"/>
      <c r="D20" s="242"/>
      <c r="E20" s="242"/>
      <c r="F20" s="242"/>
      <c r="G20" s="242"/>
      <c r="H20" s="242"/>
      <c r="I20" s="242"/>
      <c r="J20" s="243"/>
    </row>
    <row r="21" spans="1:10">
      <c r="A21" s="241"/>
      <c r="B21" s="242"/>
      <c r="C21" s="242"/>
      <c r="D21" s="242"/>
      <c r="E21" s="242"/>
      <c r="F21" s="242"/>
      <c r="G21" s="242"/>
      <c r="H21" s="242"/>
      <c r="I21" s="242"/>
      <c r="J21" s="243"/>
    </row>
    <row r="22" spans="1:10">
      <c r="A22" s="241"/>
      <c r="B22" s="242"/>
      <c r="C22" s="242"/>
      <c r="D22" s="242"/>
      <c r="E22" s="242"/>
      <c r="F22" s="242"/>
      <c r="G22" s="242"/>
      <c r="H22" s="242"/>
      <c r="I22" s="242"/>
      <c r="J22" s="243"/>
    </row>
    <row r="23" spans="1:10">
      <c r="A23" s="241"/>
      <c r="B23" s="242"/>
      <c r="C23" s="242"/>
      <c r="D23" s="242"/>
      <c r="E23" s="242"/>
      <c r="F23" s="242"/>
      <c r="G23" s="242"/>
      <c r="H23" s="242"/>
      <c r="I23" s="242"/>
      <c r="J23" s="243"/>
    </row>
    <row r="24" spans="1:10">
      <c r="A24" s="241"/>
      <c r="B24" s="242"/>
      <c r="C24" s="242"/>
      <c r="D24" s="242"/>
      <c r="E24" s="242"/>
      <c r="F24" s="242"/>
      <c r="G24" s="242"/>
      <c r="H24" s="242"/>
      <c r="I24" s="242"/>
      <c r="J24" s="243"/>
    </row>
    <row r="25" spans="1:10">
      <c r="A25" s="241"/>
      <c r="B25" s="242"/>
      <c r="C25" s="242"/>
      <c r="D25" s="242"/>
      <c r="E25" s="242"/>
      <c r="F25" s="242"/>
      <c r="G25" s="242"/>
      <c r="H25" s="242"/>
      <c r="I25" s="242"/>
      <c r="J25" s="243"/>
    </row>
    <row r="26" spans="1:10">
      <c r="A26" s="241"/>
      <c r="B26" s="242"/>
      <c r="C26" s="242"/>
      <c r="D26" s="242"/>
      <c r="E26" s="242"/>
      <c r="F26" s="242"/>
      <c r="G26" s="242"/>
      <c r="H26" s="242"/>
      <c r="I26" s="242"/>
      <c r="J26" s="243"/>
    </row>
    <row r="27" spans="1:10">
      <c r="A27" s="241"/>
      <c r="B27" s="242"/>
      <c r="C27" s="242"/>
      <c r="D27" s="242"/>
      <c r="E27" s="242"/>
      <c r="F27" s="242"/>
      <c r="G27" s="242"/>
      <c r="H27" s="242"/>
      <c r="I27" s="242"/>
      <c r="J27" s="243"/>
    </row>
    <row r="28" spans="1:10">
      <c r="A28" s="241"/>
      <c r="B28" s="242"/>
      <c r="C28" s="242"/>
      <c r="D28" s="242"/>
      <c r="E28" s="242"/>
      <c r="F28" s="242"/>
      <c r="G28" s="242"/>
      <c r="H28" s="242"/>
      <c r="I28" s="242"/>
      <c r="J28" s="243"/>
    </row>
    <row r="29" spans="1:10">
      <c r="A29" s="241"/>
      <c r="B29" s="242"/>
      <c r="C29" s="242"/>
      <c r="D29" s="242"/>
      <c r="E29" s="242"/>
      <c r="F29" s="242"/>
      <c r="G29" s="242"/>
      <c r="H29" s="242"/>
      <c r="I29" s="242"/>
      <c r="J29" s="243"/>
    </row>
    <row r="30" spans="1:10">
      <c r="A30" s="8"/>
      <c r="J30" s="10"/>
    </row>
    <row r="31" spans="1:10">
      <c r="A31" s="244" t="s">
        <v>392</v>
      </c>
      <c r="B31" s="245"/>
      <c r="C31" s="245"/>
      <c r="D31" s="245"/>
      <c r="E31" s="245"/>
      <c r="F31" s="245"/>
      <c r="G31" s="245"/>
      <c r="H31" s="245"/>
      <c r="I31" s="245"/>
      <c r="J31" s="246"/>
    </row>
    <row r="32" spans="1:10" ht="18.600000000000001" customHeight="1">
      <c r="A32" s="260" t="s">
        <v>382</v>
      </c>
      <c r="B32" s="247" t="s">
        <v>383</v>
      </c>
      <c r="C32" s="236"/>
      <c r="D32" s="236"/>
      <c r="E32" s="232" t="str">
        <f>IF(OR(ISBLANK(A34)=TRUE,ISBLANK(B34)=TRUE,ISBLANK(A35)=TRUE,ISBLANK(B35)=TRUE),"THIS AREA IS MANDATORY; you must fill it out.","")</f>
        <v>THIS AREA IS MANDATORY; you must fill it out.</v>
      </c>
      <c r="F32" s="232"/>
      <c r="G32" s="232"/>
      <c r="H32" s="232"/>
      <c r="I32" s="232"/>
      <c r="J32" s="233"/>
    </row>
    <row r="33" spans="1:10">
      <c r="A33" s="261"/>
      <c r="B33" s="248"/>
      <c r="C33" s="237"/>
      <c r="D33" s="237"/>
      <c r="E33" s="234"/>
      <c r="F33" s="234"/>
      <c r="G33" s="234"/>
      <c r="H33" s="234"/>
      <c r="I33" s="234"/>
      <c r="J33" s="235"/>
    </row>
    <row r="34" spans="1:10">
      <c r="A34" s="18"/>
      <c r="B34" s="213"/>
      <c r="C34" s="213"/>
      <c r="D34" s="213"/>
      <c r="E34" s="213"/>
      <c r="F34" s="213"/>
      <c r="G34" s="213"/>
      <c r="H34" s="213"/>
      <c r="I34" s="213"/>
      <c r="J34" s="214"/>
    </row>
    <row r="35" spans="1:10">
      <c r="A35" s="18"/>
      <c r="B35" s="213"/>
      <c r="C35" s="213"/>
      <c r="D35" s="213"/>
      <c r="E35" s="213"/>
      <c r="F35" s="213"/>
      <c r="G35" s="213"/>
      <c r="H35" s="213"/>
      <c r="I35" s="213"/>
      <c r="J35" s="214"/>
    </row>
    <row r="36" spans="1:10">
      <c r="A36" s="32" t="s">
        <v>354</v>
      </c>
      <c r="B36" s="23" t="s">
        <v>393</v>
      </c>
      <c r="J36" s="10"/>
    </row>
    <row r="37" spans="1:10">
      <c r="A37" s="31"/>
      <c r="B37" s="30"/>
      <c r="C37" s="30"/>
      <c r="D37" s="30"/>
      <c r="E37" s="30"/>
      <c r="F37" s="30"/>
      <c r="G37" s="30"/>
      <c r="H37" s="30"/>
      <c r="I37" s="30"/>
      <c r="J37" s="35"/>
    </row>
    <row r="38" spans="1:10">
      <c r="A38" s="256" t="s">
        <v>384</v>
      </c>
      <c r="B38" s="257"/>
      <c r="C38" s="257"/>
      <c r="D38" s="257"/>
      <c r="E38" s="258" t="str">
        <f>IF(ISBLANK(A39)=TRUE,"THIS AREA IS MANDATORY; you must fill it out.","")</f>
        <v>THIS AREA IS MANDATORY; you must fill it out.</v>
      </c>
      <c r="F38" s="258"/>
      <c r="G38" s="258"/>
      <c r="H38" s="258"/>
      <c r="I38" s="258"/>
      <c r="J38" s="259"/>
    </row>
    <row r="39" spans="1:10">
      <c r="A39" s="250"/>
      <c r="B39" s="251"/>
      <c r="C39" s="251"/>
      <c r="D39" s="251"/>
      <c r="E39" s="251"/>
      <c r="F39" s="251"/>
      <c r="G39" s="251"/>
      <c r="H39" s="251"/>
      <c r="I39" s="251"/>
      <c r="J39" s="252"/>
    </row>
    <row r="40" spans="1:10">
      <c r="A40" s="250"/>
      <c r="B40" s="251"/>
      <c r="C40" s="251"/>
      <c r="D40" s="251"/>
      <c r="E40" s="251"/>
      <c r="F40" s="251"/>
      <c r="G40" s="251"/>
      <c r="H40" s="251"/>
      <c r="I40" s="251"/>
      <c r="J40" s="252"/>
    </row>
    <row r="41" spans="1:10">
      <c r="A41" s="250"/>
      <c r="B41" s="251"/>
      <c r="C41" s="251"/>
      <c r="D41" s="251"/>
      <c r="E41" s="251"/>
      <c r="F41" s="251"/>
      <c r="G41" s="251"/>
      <c r="H41" s="251"/>
      <c r="I41" s="251"/>
      <c r="J41" s="252"/>
    </row>
    <row r="42" spans="1:10">
      <c r="A42" s="250"/>
      <c r="B42" s="251"/>
      <c r="C42" s="251"/>
      <c r="D42" s="251"/>
      <c r="E42" s="251"/>
      <c r="F42" s="251"/>
      <c r="G42" s="251"/>
      <c r="H42" s="251"/>
      <c r="I42" s="251"/>
      <c r="J42" s="252"/>
    </row>
    <row r="43" spans="1:10">
      <c r="A43" s="250"/>
      <c r="B43" s="251"/>
      <c r="C43" s="251"/>
      <c r="D43" s="251"/>
      <c r="E43" s="251"/>
      <c r="F43" s="251"/>
      <c r="G43" s="251"/>
      <c r="H43" s="251"/>
      <c r="I43" s="251"/>
      <c r="J43" s="252"/>
    </row>
    <row r="44" spans="1:10">
      <c r="A44" s="250"/>
      <c r="B44" s="251"/>
      <c r="C44" s="251"/>
      <c r="D44" s="251"/>
      <c r="E44" s="251"/>
      <c r="F44" s="251"/>
      <c r="G44" s="251"/>
      <c r="H44" s="251"/>
      <c r="I44" s="251"/>
      <c r="J44" s="252"/>
    </row>
    <row r="45" spans="1:10">
      <c r="A45" s="250"/>
      <c r="B45" s="251"/>
      <c r="C45" s="251"/>
      <c r="D45" s="251"/>
      <c r="E45" s="251"/>
      <c r="F45" s="251"/>
      <c r="G45" s="251"/>
      <c r="H45" s="251"/>
      <c r="I45" s="251"/>
      <c r="J45" s="252"/>
    </row>
    <row r="46" spans="1:10" ht="15.75" thickBot="1">
      <c r="A46" s="253"/>
      <c r="B46" s="254"/>
      <c r="C46" s="254"/>
      <c r="D46" s="254"/>
      <c r="E46" s="254"/>
      <c r="F46" s="254"/>
      <c r="G46" s="254"/>
      <c r="H46" s="254"/>
      <c r="I46" s="254"/>
      <c r="J46" s="255"/>
    </row>
    <row r="47" spans="1:10">
      <c r="A47" s="8"/>
      <c r="J47" s="10"/>
    </row>
    <row r="48" spans="1:10" ht="15.75" thickBot="1">
      <c r="A48" s="8"/>
      <c r="J48" s="10"/>
    </row>
    <row r="49" spans="1:10" ht="21">
      <c r="A49" s="5" t="s">
        <v>254</v>
      </c>
      <c r="B49" s="6"/>
      <c r="C49" s="6"/>
      <c r="D49" s="6"/>
      <c r="E49" s="6"/>
      <c r="F49" s="6"/>
      <c r="G49" s="6"/>
      <c r="H49" s="6"/>
      <c r="I49" s="6"/>
      <c r="J49" s="7"/>
    </row>
    <row r="50" spans="1:10">
      <c r="A50" s="250"/>
      <c r="B50" s="251"/>
      <c r="C50" s="251"/>
      <c r="D50" s="251"/>
      <c r="E50" s="251"/>
      <c r="F50" s="251"/>
      <c r="G50" s="251"/>
      <c r="H50" s="251"/>
      <c r="I50" s="251"/>
      <c r="J50" s="252"/>
    </row>
    <row r="51" spans="1:10">
      <c r="A51" s="250"/>
      <c r="B51" s="251"/>
      <c r="C51" s="251"/>
      <c r="D51" s="251"/>
      <c r="E51" s="251"/>
      <c r="F51" s="251"/>
      <c r="G51" s="251"/>
      <c r="H51" s="251"/>
      <c r="I51" s="251"/>
      <c r="J51" s="252"/>
    </row>
    <row r="52" spans="1:10">
      <c r="A52" s="250"/>
      <c r="B52" s="251"/>
      <c r="C52" s="251"/>
      <c r="D52" s="251"/>
      <c r="E52" s="251"/>
      <c r="F52" s="251"/>
      <c r="G52" s="251"/>
      <c r="H52" s="251"/>
      <c r="I52" s="251"/>
      <c r="J52" s="252"/>
    </row>
    <row r="53" spans="1:10">
      <c r="A53" s="250"/>
      <c r="B53" s="251"/>
      <c r="C53" s="251"/>
      <c r="D53" s="251"/>
      <c r="E53" s="251"/>
      <c r="F53" s="251"/>
      <c r="G53" s="251"/>
      <c r="H53" s="251"/>
      <c r="I53" s="251"/>
      <c r="J53" s="252"/>
    </row>
    <row r="54" spans="1:10">
      <c r="A54" s="250"/>
      <c r="B54" s="251"/>
      <c r="C54" s="251"/>
      <c r="D54" s="251"/>
      <c r="E54" s="251"/>
      <c r="F54" s="251"/>
      <c r="G54" s="251"/>
      <c r="H54" s="251"/>
      <c r="I54" s="251"/>
      <c r="J54" s="252"/>
    </row>
    <row r="55" spans="1:10">
      <c r="A55" s="250"/>
      <c r="B55" s="251"/>
      <c r="C55" s="251"/>
      <c r="D55" s="251"/>
      <c r="E55" s="251"/>
      <c r="F55" s="251"/>
      <c r="G55" s="251"/>
      <c r="H55" s="251"/>
      <c r="I55" s="251"/>
      <c r="J55" s="252"/>
    </row>
    <row r="56" spans="1:10">
      <c r="A56" s="250"/>
      <c r="B56" s="251"/>
      <c r="C56" s="251"/>
      <c r="D56" s="251"/>
      <c r="E56" s="251"/>
      <c r="F56" s="251"/>
      <c r="G56" s="251"/>
      <c r="H56" s="251"/>
      <c r="I56" s="251"/>
      <c r="J56" s="252"/>
    </row>
    <row r="57" spans="1:10" ht="15.75" thickBot="1">
      <c r="A57" s="253"/>
      <c r="B57" s="254"/>
      <c r="C57" s="254"/>
      <c r="D57" s="254"/>
      <c r="E57" s="254"/>
      <c r="F57" s="254"/>
      <c r="G57" s="254"/>
      <c r="H57" s="254"/>
      <c r="I57" s="254"/>
      <c r="J57" s="255"/>
    </row>
    <row r="58" spans="1:10">
      <c r="A58" s="8"/>
      <c r="J58" s="10"/>
    </row>
    <row r="59" spans="1:10" ht="15.75" thickBot="1">
      <c r="A59" s="8"/>
      <c r="J59" s="10"/>
    </row>
    <row r="60" spans="1:10" ht="21">
      <c r="A60" s="25" t="s">
        <v>255</v>
      </c>
      <c r="B60" s="26"/>
      <c r="C60" s="26"/>
      <c r="D60" s="26"/>
      <c r="E60" s="26"/>
      <c r="F60" s="26"/>
      <c r="G60" s="26"/>
      <c r="H60" s="29"/>
      <c r="I60" s="27" t="s">
        <v>257</v>
      </c>
      <c r="J60" s="28"/>
    </row>
    <row r="61" spans="1:10">
      <c r="A61" s="11" t="s">
        <v>256</v>
      </c>
      <c r="J61" s="10"/>
    </row>
    <row r="62" spans="1:10">
      <c r="A62" s="250"/>
      <c r="B62" s="251"/>
      <c r="C62" s="251"/>
      <c r="D62" s="251"/>
      <c r="E62" s="251"/>
      <c r="F62" s="251"/>
      <c r="G62" s="251"/>
      <c r="H62" s="251"/>
      <c r="I62" s="251"/>
      <c r="J62" s="252"/>
    </row>
    <row r="63" spans="1:10">
      <c r="A63" s="250"/>
      <c r="B63" s="251"/>
      <c r="C63" s="251"/>
      <c r="D63" s="251"/>
      <c r="E63" s="251"/>
      <c r="F63" s="251"/>
      <c r="G63" s="251"/>
      <c r="H63" s="251"/>
      <c r="I63" s="251"/>
      <c r="J63" s="252"/>
    </row>
    <row r="64" spans="1:10">
      <c r="A64" s="250"/>
      <c r="B64" s="251"/>
      <c r="C64" s="251"/>
      <c r="D64" s="251"/>
      <c r="E64" s="251"/>
      <c r="F64" s="251"/>
      <c r="G64" s="251"/>
      <c r="H64" s="251"/>
      <c r="I64" s="251"/>
      <c r="J64" s="252"/>
    </row>
    <row r="65" spans="1:10">
      <c r="A65" s="250"/>
      <c r="B65" s="251"/>
      <c r="C65" s="251"/>
      <c r="D65" s="251"/>
      <c r="E65" s="251"/>
      <c r="F65" s="251"/>
      <c r="G65" s="251"/>
      <c r="H65" s="251"/>
      <c r="I65" s="251"/>
      <c r="J65" s="252"/>
    </row>
    <row r="66" spans="1:10">
      <c r="A66" s="250"/>
      <c r="B66" s="251"/>
      <c r="C66" s="251"/>
      <c r="D66" s="251"/>
      <c r="E66" s="251"/>
      <c r="F66" s="251"/>
      <c r="G66" s="251"/>
      <c r="H66" s="251"/>
      <c r="I66" s="251"/>
      <c r="J66" s="252"/>
    </row>
    <row r="67" spans="1:10">
      <c r="A67" s="250"/>
      <c r="B67" s="251"/>
      <c r="C67" s="251"/>
      <c r="D67" s="251"/>
      <c r="E67" s="251"/>
      <c r="F67" s="251"/>
      <c r="G67" s="251"/>
      <c r="H67" s="251"/>
      <c r="I67" s="251"/>
      <c r="J67" s="252"/>
    </row>
    <row r="68" spans="1:10">
      <c r="A68" s="250"/>
      <c r="B68" s="251"/>
      <c r="C68" s="251"/>
      <c r="D68" s="251"/>
      <c r="E68" s="251"/>
      <c r="F68" s="251"/>
      <c r="G68" s="251"/>
      <c r="H68" s="251"/>
      <c r="I68" s="251"/>
      <c r="J68" s="252"/>
    </row>
    <row r="69" spans="1:10" ht="15.75" thickBot="1">
      <c r="A69" s="253"/>
      <c r="B69" s="254"/>
      <c r="C69" s="254"/>
      <c r="D69" s="254"/>
      <c r="E69" s="254"/>
      <c r="F69" s="254"/>
      <c r="G69" s="254"/>
      <c r="H69" s="254"/>
      <c r="I69" s="254"/>
      <c r="J69" s="255"/>
    </row>
    <row r="70" spans="1:10">
      <c r="A70" s="8"/>
      <c r="J70" s="10"/>
    </row>
    <row r="71" spans="1:10">
      <c r="A71" s="8"/>
      <c r="J71" s="10"/>
    </row>
    <row r="72" spans="1:10">
      <c r="A72"/>
      <c r="B72"/>
      <c r="C72"/>
      <c r="D72"/>
      <c r="E72"/>
      <c r="F72"/>
      <c r="G72"/>
      <c r="H72"/>
      <c r="I72"/>
      <c r="J72"/>
    </row>
    <row r="73" spans="1:10">
      <c r="A73"/>
      <c r="B73"/>
      <c r="C73"/>
      <c r="D73"/>
      <c r="E73"/>
      <c r="F73"/>
      <c r="G73"/>
      <c r="H73"/>
      <c r="I73"/>
      <c r="J73"/>
    </row>
  </sheetData>
  <sheetProtection algorithmName="SHA-512" hashValue="me08QXBguW7Sx5h/XHXBLppwf4X0bSWb2/NEiL9/OyIKmPT1hCBttlAdzt6Ecy22XsNgXwulA4I4gUo3wKaEXA==" saltValue="08gFnwlI+Jw1X7nNuKeSGQ==" spinCount="100000" sheet="1" objects="1" scenarios="1" selectLockedCells="1"/>
  <mergeCells count="23">
    <mergeCell ref="H13:I13"/>
    <mergeCell ref="A62:J69"/>
    <mergeCell ref="A39:J46"/>
    <mergeCell ref="A50:J57"/>
    <mergeCell ref="A38:D38"/>
    <mergeCell ref="E38:J38"/>
    <mergeCell ref="A32:A3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K49"/>
  <sheetViews>
    <sheetView showGridLines="0" topLeftCell="A6" zoomScale="70" zoomScaleNormal="70" workbookViewId="0">
      <selection activeCell="C17" sqref="C17:F17"/>
    </sheetView>
  </sheetViews>
  <sheetFormatPr defaultColWidth="8.5703125" defaultRowHeight="15"/>
  <sheetData>
    <row r="1" spans="1:11" ht="28.5">
      <c r="A1" s="265" t="s">
        <v>389</v>
      </c>
      <c r="B1" s="266"/>
      <c r="C1" s="266"/>
      <c r="D1" s="266"/>
      <c r="E1" s="266"/>
      <c r="F1" s="266"/>
      <c r="G1" s="266"/>
      <c r="H1" s="266"/>
      <c r="I1" s="266"/>
      <c r="J1" s="267"/>
    </row>
    <row r="2" spans="1:11" ht="24" thickBot="1">
      <c r="A2" s="268" t="s">
        <v>356</v>
      </c>
      <c r="B2" s="269"/>
      <c r="C2" s="269"/>
      <c r="D2" s="269"/>
      <c r="E2" s="269"/>
      <c r="F2" s="269"/>
      <c r="G2" s="269"/>
      <c r="H2" s="269"/>
      <c r="I2" s="269"/>
      <c r="J2" s="270"/>
      <c r="K2" s="15"/>
    </row>
    <row r="3" spans="1:11" ht="15.75" thickBot="1">
      <c r="A3" s="21"/>
      <c r="J3" s="14"/>
    </row>
    <row r="4" spans="1:11" ht="15.75" thickBot="1">
      <c r="A4" s="271" t="s">
        <v>350</v>
      </c>
      <c r="B4" s="272"/>
      <c r="C4" s="272"/>
      <c r="D4" s="272"/>
      <c r="E4" s="272"/>
      <c r="F4" s="272"/>
      <c r="G4" s="272"/>
      <c r="H4" s="272"/>
      <c r="I4" s="272"/>
      <c r="J4" s="273"/>
    </row>
    <row r="5" spans="1:11">
      <c r="A5" s="262" t="e">
        <f>#REF!</f>
        <v>#REF!</v>
      </c>
      <c r="B5" s="263"/>
      <c r="C5" s="263"/>
      <c r="D5" s="263"/>
      <c r="E5" s="263"/>
      <c r="F5" s="263"/>
      <c r="G5" s="263"/>
      <c r="H5" s="263"/>
      <c r="I5" s="263"/>
      <c r="J5" s="264"/>
    </row>
    <row r="6" spans="1:11" ht="15.75" thickBot="1">
      <c r="A6" s="15"/>
      <c r="J6" s="14"/>
    </row>
    <row r="7" spans="1:11" ht="15.75" thickBot="1">
      <c r="A7" s="271" t="s">
        <v>357</v>
      </c>
      <c r="B7" s="272"/>
      <c r="C7" s="272"/>
      <c r="D7" s="272"/>
      <c r="E7" s="272"/>
      <c r="F7" s="272"/>
      <c r="G7" s="272"/>
      <c r="H7" s="272"/>
      <c r="I7" s="272"/>
      <c r="J7" s="273"/>
    </row>
    <row r="8" spans="1:11" ht="15.75" thickBot="1">
      <c r="A8" s="262" t="e">
        <f>#REF!</f>
        <v>#REF!</v>
      </c>
      <c r="B8" s="263"/>
      <c r="C8" s="263"/>
      <c r="D8" s="263"/>
      <c r="E8" s="263"/>
      <c r="F8" s="263"/>
      <c r="G8" s="263"/>
      <c r="H8" s="263"/>
      <c r="I8" s="263"/>
      <c r="J8" s="264"/>
    </row>
    <row r="9" spans="1:11" ht="15.75" thickBot="1">
      <c r="A9" s="271" t="s">
        <v>351</v>
      </c>
      <c r="B9" s="272"/>
      <c r="C9" s="272"/>
      <c r="D9" s="272"/>
      <c r="E9" s="272"/>
      <c r="F9" s="272"/>
      <c r="G9" s="272"/>
      <c r="H9" s="272"/>
      <c r="I9" s="272"/>
      <c r="J9" s="273"/>
    </row>
    <row r="10" spans="1:11">
      <c r="A10" s="262" t="e">
        <f>#REF!</f>
        <v>#REF!</v>
      </c>
      <c r="B10" s="263"/>
      <c r="C10" s="263"/>
      <c r="D10" s="263"/>
      <c r="E10" s="263"/>
      <c r="F10" s="263"/>
      <c r="G10" s="263"/>
      <c r="H10" s="263"/>
      <c r="I10" s="263"/>
      <c r="J10" s="264"/>
    </row>
    <row r="11" spans="1:11">
      <c r="A11" s="15"/>
      <c r="J11" s="14"/>
    </row>
    <row r="12" spans="1:11" ht="165.75" customHeight="1">
      <c r="A12" s="274" t="s">
        <v>385</v>
      </c>
      <c r="B12" s="275"/>
      <c r="C12" s="275"/>
      <c r="D12" s="275"/>
      <c r="E12" s="275"/>
      <c r="F12" s="275"/>
      <c r="G12" s="275"/>
      <c r="H12" s="275"/>
      <c r="I12" s="275"/>
      <c r="J12" s="276"/>
    </row>
    <row r="13" spans="1:11">
      <c r="A13" s="15"/>
      <c r="J13" s="14"/>
    </row>
    <row r="14" spans="1:11">
      <c r="A14" s="15"/>
      <c r="J14" s="14"/>
    </row>
    <row r="15" spans="1:11" ht="23.25">
      <c r="A15" s="277" t="s">
        <v>358</v>
      </c>
      <c r="B15" s="278"/>
      <c r="C15" s="278"/>
      <c r="D15" s="278"/>
      <c r="E15" s="278"/>
      <c r="F15" s="278"/>
      <c r="G15" s="278"/>
      <c r="H15" s="278"/>
      <c r="I15" s="278"/>
      <c r="J15" s="279"/>
    </row>
    <row r="16" spans="1:11" ht="54.95" customHeight="1">
      <c r="A16" s="280" t="s">
        <v>359</v>
      </c>
      <c r="B16" s="281"/>
      <c r="C16" s="282" t="s">
        <v>386</v>
      </c>
      <c r="D16" s="283"/>
      <c r="E16" s="283"/>
      <c r="F16" s="283"/>
      <c r="G16" s="284" t="s">
        <v>387</v>
      </c>
      <c r="H16" s="283"/>
      <c r="I16" s="283"/>
      <c r="J16" s="285"/>
    </row>
    <row r="17" spans="1:10" ht="39.75" customHeight="1">
      <c r="A17" s="286" t="s">
        <v>360</v>
      </c>
      <c r="B17" s="287"/>
      <c r="C17" s="288"/>
      <c r="D17" s="288"/>
      <c r="E17" s="288"/>
      <c r="F17" s="288"/>
      <c r="G17" s="288"/>
      <c r="H17" s="288"/>
      <c r="I17" s="288"/>
      <c r="J17" s="289"/>
    </row>
    <row r="18" spans="1:10" ht="45" customHeight="1">
      <c r="A18" s="286" t="s">
        <v>361</v>
      </c>
      <c r="B18" s="287"/>
      <c r="C18" s="288"/>
      <c r="D18" s="288"/>
      <c r="E18" s="288"/>
      <c r="F18" s="288"/>
      <c r="G18" s="288"/>
      <c r="H18" s="288"/>
      <c r="I18" s="288"/>
      <c r="J18" s="289"/>
    </row>
    <row r="19" spans="1:10" ht="69.95" customHeight="1">
      <c r="A19" s="286" t="s">
        <v>362</v>
      </c>
      <c r="B19" s="287"/>
      <c r="C19" s="290"/>
      <c r="D19" s="290"/>
      <c r="E19" s="290"/>
      <c r="F19" s="290"/>
      <c r="G19" s="290"/>
      <c r="H19" s="290"/>
      <c r="I19" s="290"/>
      <c r="J19" s="291"/>
    </row>
    <row r="20" spans="1:10" ht="35.25" customHeight="1">
      <c r="A20" s="15"/>
      <c r="J20" s="14"/>
    </row>
    <row r="21" spans="1:10" ht="23.25">
      <c r="A21" s="277" t="s">
        <v>363</v>
      </c>
      <c r="B21" s="278"/>
      <c r="C21" s="278"/>
      <c r="D21" s="278"/>
      <c r="E21" s="278"/>
      <c r="F21" s="278"/>
      <c r="G21" s="278"/>
      <c r="H21" s="278"/>
      <c r="I21" s="278"/>
      <c r="J21" s="279"/>
    </row>
    <row r="22" spans="1:10" ht="54.95" customHeight="1">
      <c r="A22" s="280" t="s">
        <v>359</v>
      </c>
      <c r="B22" s="281"/>
      <c r="C22" s="282" t="s">
        <v>386</v>
      </c>
      <c r="D22" s="292"/>
      <c r="E22" s="292"/>
      <c r="F22" s="292"/>
      <c r="G22" s="284" t="s">
        <v>387</v>
      </c>
      <c r="H22" s="283"/>
      <c r="I22" s="283"/>
      <c r="J22" s="285"/>
    </row>
    <row r="23" spans="1:10" ht="45" customHeight="1">
      <c r="A23" s="286" t="s">
        <v>364</v>
      </c>
      <c r="B23" s="287"/>
      <c r="C23" s="288"/>
      <c r="D23" s="288"/>
      <c r="E23" s="288"/>
      <c r="F23" s="288"/>
      <c r="G23" s="288"/>
      <c r="H23" s="288"/>
      <c r="I23" s="288"/>
      <c r="J23" s="289"/>
    </row>
    <row r="24" spans="1:10" ht="53.25" customHeight="1">
      <c r="A24" s="286" t="s">
        <v>365</v>
      </c>
      <c r="B24" s="287"/>
      <c r="C24" s="288"/>
      <c r="D24" s="288"/>
      <c r="E24" s="288"/>
      <c r="F24" s="288"/>
      <c r="G24" s="288"/>
      <c r="H24" s="288"/>
      <c r="I24" s="288"/>
      <c r="J24" s="289"/>
    </row>
    <row r="25" spans="1:10" ht="68.45" customHeight="1">
      <c r="A25" s="293" t="s">
        <v>366</v>
      </c>
      <c r="B25" s="294"/>
      <c r="C25" s="288"/>
      <c r="D25" s="288"/>
      <c r="E25" s="288"/>
      <c r="F25" s="288"/>
      <c r="G25" s="288"/>
      <c r="H25" s="288"/>
      <c r="I25" s="288"/>
      <c r="J25" s="289"/>
    </row>
    <row r="26" spans="1:10" ht="51.75" customHeight="1">
      <c r="A26" s="286" t="s">
        <v>367</v>
      </c>
      <c r="B26" s="287"/>
      <c r="C26" s="290"/>
      <c r="D26" s="290"/>
      <c r="E26" s="290"/>
      <c r="F26" s="290"/>
      <c r="G26" s="290"/>
      <c r="H26" s="290"/>
      <c r="I26" s="290"/>
      <c r="J26" s="291"/>
    </row>
    <row r="27" spans="1:10" ht="18" customHeight="1">
      <c r="A27" s="15"/>
      <c r="J27" s="14"/>
    </row>
    <row r="28" spans="1:10" ht="23.25">
      <c r="A28" s="277" t="s">
        <v>368</v>
      </c>
      <c r="B28" s="278"/>
      <c r="C28" s="278"/>
      <c r="D28" s="278"/>
      <c r="E28" s="278"/>
      <c r="F28" s="278"/>
      <c r="G28" s="278"/>
      <c r="H28" s="278"/>
      <c r="I28" s="278"/>
      <c r="J28" s="279"/>
    </row>
    <row r="29" spans="1:10" ht="54.95" customHeight="1">
      <c r="A29" s="280" t="s">
        <v>359</v>
      </c>
      <c r="B29" s="281"/>
      <c r="C29" s="282" t="s">
        <v>386</v>
      </c>
      <c r="D29" s="283"/>
      <c r="E29" s="283"/>
      <c r="F29" s="283"/>
      <c r="G29" s="284" t="s">
        <v>387</v>
      </c>
      <c r="H29" s="283"/>
      <c r="I29" s="283"/>
      <c r="J29" s="285"/>
    </row>
    <row r="30" spans="1:10" ht="43.5" customHeight="1">
      <c r="A30" s="295" t="s">
        <v>369</v>
      </c>
      <c r="B30" s="296"/>
      <c r="C30" s="288"/>
      <c r="D30" s="288"/>
      <c r="E30" s="288"/>
      <c r="F30" s="288"/>
      <c r="G30" s="288"/>
      <c r="H30" s="288"/>
      <c r="I30" s="288"/>
      <c r="J30" s="289"/>
    </row>
    <row r="31" spans="1:10" ht="71.099999999999994" customHeight="1">
      <c r="A31" s="295" t="s">
        <v>370</v>
      </c>
      <c r="B31" s="296"/>
      <c r="C31" s="288"/>
      <c r="D31" s="288"/>
      <c r="E31" s="288"/>
      <c r="F31" s="288"/>
      <c r="G31" s="288"/>
      <c r="H31" s="288"/>
      <c r="I31" s="288"/>
      <c r="J31" s="289"/>
    </row>
    <row r="32" spans="1:10" ht="69.95" customHeight="1">
      <c r="A32" s="295" t="s">
        <v>371</v>
      </c>
      <c r="B32" s="296"/>
      <c r="C32" s="297"/>
      <c r="D32" s="290"/>
      <c r="E32" s="290"/>
      <c r="F32" s="290"/>
      <c r="G32" s="298"/>
      <c r="H32" s="298"/>
      <c r="I32" s="298"/>
      <c r="J32" s="299"/>
    </row>
    <row r="33" spans="1:10" ht="27.75" customHeight="1">
      <c r="A33" s="15"/>
      <c r="G33" s="37"/>
      <c r="H33" s="37"/>
      <c r="I33" s="37"/>
      <c r="J33" s="38"/>
    </row>
    <row r="34" spans="1:10" ht="23.25">
      <c r="A34" s="277" t="s">
        <v>372</v>
      </c>
      <c r="B34" s="278"/>
      <c r="C34" s="278"/>
      <c r="D34" s="278"/>
      <c r="E34" s="278"/>
      <c r="F34" s="278"/>
      <c r="G34" s="278"/>
      <c r="H34" s="278"/>
      <c r="I34" s="278"/>
      <c r="J34" s="279"/>
    </row>
    <row r="35" spans="1:10" ht="54.95" customHeight="1">
      <c r="A35" s="280" t="s">
        <v>359</v>
      </c>
      <c r="B35" s="281"/>
      <c r="C35" s="282" t="s">
        <v>386</v>
      </c>
      <c r="D35" s="283"/>
      <c r="E35" s="283"/>
      <c r="F35" s="283"/>
      <c r="G35" s="284" t="s">
        <v>387</v>
      </c>
      <c r="H35" s="283"/>
      <c r="I35" s="283"/>
      <c r="J35" s="285"/>
    </row>
    <row r="36" spans="1:10" ht="56.45" customHeight="1">
      <c r="A36" s="286" t="s">
        <v>373</v>
      </c>
      <c r="B36" s="287"/>
      <c r="C36" s="288"/>
      <c r="D36" s="288"/>
      <c r="E36" s="288"/>
      <c r="F36" s="288"/>
      <c r="G36" s="288"/>
      <c r="H36" s="288"/>
      <c r="I36" s="288"/>
      <c r="J36" s="289"/>
    </row>
    <row r="37" spans="1:10" ht="55.5" customHeight="1">
      <c r="A37" s="286" t="s">
        <v>374</v>
      </c>
      <c r="B37" s="287"/>
      <c r="C37" s="288"/>
      <c r="D37" s="288"/>
      <c r="E37" s="288"/>
      <c r="F37" s="288"/>
      <c r="G37" s="288"/>
      <c r="H37" s="288"/>
      <c r="I37" s="288"/>
      <c r="J37" s="289"/>
    </row>
    <row r="38" spans="1:10" ht="42" customHeight="1">
      <c r="A38" s="286" t="s">
        <v>375</v>
      </c>
      <c r="B38" s="287"/>
      <c r="C38" s="288"/>
      <c r="D38" s="288"/>
      <c r="E38" s="288"/>
      <c r="F38" s="288"/>
      <c r="G38" s="288"/>
      <c r="H38" s="288"/>
      <c r="I38" s="288"/>
      <c r="J38" s="289"/>
    </row>
    <row r="39" spans="1:10" ht="54" customHeight="1">
      <c r="A39" s="286" t="s">
        <v>376</v>
      </c>
      <c r="B39" s="287"/>
      <c r="C39" s="298"/>
      <c r="D39" s="298"/>
      <c r="E39" s="298"/>
      <c r="F39" s="298"/>
      <c r="G39" s="298"/>
      <c r="H39" s="298"/>
      <c r="I39" s="298"/>
      <c r="J39" s="299"/>
    </row>
    <row r="40" spans="1:10" ht="17.45" customHeight="1">
      <c r="A40" s="19"/>
      <c r="B40" s="20"/>
      <c r="C40" s="36"/>
      <c r="D40" s="36"/>
      <c r="E40" s="36"/>
      <c r="F40" s="36"/>
      <c r="G40" s="36"/>
      <c r="H40" s="36"/>
      <c r="I40" s="36"/>
      <c r="J40" s="39"/>
    </row>
    <row r="41" spans="1:10" ht="21.6" customHeight="1">
      <c r="A41" s="277" t="s">
        <v>377</v>
      </c>
      <c r="B41" s="278"/>
      <c r="C41" s="278"/>
      <c r="D41" s="278"/>
      <c r="E41" s="278"/>
      <c r="F41" s="278"/>
      <c r="G41" s="278"/>
      <c r="H41" s="278"/>
      <c r="I41" s="278"/>
      <c r="J41" s="279"/>
    </row>
    <row r="42" spans="1:10" ht="54.95" customHeight="1">
      <c r="A42" s="280" t="s">
        <v>359</v>
      </c>
      <c r="B42" s="281"/>
      <c r="C42" s="282" t="s">
        <v>386</v>
      </c>
      <c r="D42" s="283"/>
      <c r="E42" s="283"/>
      <c r="F42" s="283"/>
      <c r="G42" s="284" t="s">
        <v>387</v>
      </c>
      <c r="H42" s="283"/>
      <c r="I42" s="283"/>
      <c r="J42" s="285"/>
    </row>
    <row r="43" spans="1:10" ht="36" customHeight="1">
      <c r="A43" s="286" t="s">
        <v>378</v>
      </c>
      <c r="B43" s="287"/>
      <c r="C43" s="288"/>
      <c r="D43" s="288"/>
      <c r="E43" s="288"/>
      <c r="F43" s="288"/>
      <c r="G43" s="288"/>
      <c r="H43" s="288"/>
      <c r="I43" s="288"/>
      <c r="J43" s="289"/>
    </row>
    <row r="44" spans="1:10" ht="41.25" customHeight="1">
      <c r="A44" s="286" t="s">
        <v>379</v>
      </c>
      <c r="B44" s="287"/>
      <c r="C44" s="288"/>
      <c r="D44" s="288"/>
      <c r="E44" s="288"/>
      <c r="F44" s="288"/>
      <c r="G44" s="288"/>
      <c r="H44" s="288"/>
      <c r="I44" s="288"/>
      <c r="J44" s="289"/>
    </row>
    <row r="45" spans="1:10" ht="36.75" customHeight="1">
      <c r="A45" s="286" t="s">
        <v>380</v>
      </c>
      <c r="B45" s="287"/>
      <c r="C45" s="288"/>
      <c r="D45" s="288"/>
      <c r="E45" s="288"/>
      <c r="F45" s="288"/>
      <c r="G45" s="288"/>
      <c r="H45" s="288"/>
      <c r="I45" s="288"/>
      <c r="J45" s="289"/>
    </row>
    <row r="46" spans="1:10" ht="37.5" customHeight="1">
      <c r="A46" s="286" t="s">
        <v>381</v>
      </c>
      <c r="B46" s="287"/>
      <c r="C46" s="297"/>
      <c r="D46" s="290"/>
      <c r="E46" s="290"/>
      <c r="F46" s="290"/>
      <c r="G46" s="290"/>
      <c r="H46" s="290"/>
      <c r="I46" s="290"/>
      <c r="J46" s="291"/>
    </row>
    <row r="47" spans="1:10">
      <c r="A47" s="15"/>
      <c r="E47" s="37"/>
      <c r="J47" s="14"/>
    </row>
    <row r="48" spans="1:10" ht="47.1" customHeight="1">
      <c r="A48" s="300" t="s">
        <v>388</v>
      </c>
      <c r="B48" s="278"/>
      <c r="C48" s="278"/>
      <c r="D48" s="278"/>
      <c r="E48" s="278"/>
      <c r="F48" s="278"/>
      <c r="G48" s="278"/>
      <c r="H48" s="278"/>
      <c r="I48" s="278"/>
      <c r="J48" s="279"/>
    </row>
    <row r="49" spans="1:10" ht="138.75" customHeight="1" thickBot="1">
      <c r="A49" s="301"/>
      <c r="B49" s="302"/>
      <c r="C49" s="302"/>
      <c r="D49" s="302"/>
      <c r="E49" s="302"/>
      <c r="F49" s="302"/>
      <c r="G49" s="302"/>
      <c r="H49" s="302"/>
      <c r="I49" s="302"/>
      <c r="J49" s="303"/>
    </row>
  </sheetData>
  <sheetProtection algorithmName="SHA-512" hashValue="XPFkvLK5BPycAO7xWpFlHJmaJnXqgPGLFFpwPQ52WCZUUaMPR8cA5lyzOVxQRCwdr/yPU+dabKhftAxevO4KNA==" saltValue="K4XRTYmTOmGDw6QBD5ZkMw==" spinCount="100000" sheet="1" objects="1" scenarios="1" selectLockedCells="1"/>
  <mergeCells count="85">
    <mergeCell ref="A48:J48"/>
    <mergeCell ref="A49:J49"/>
    <mergeCell ref="A45:B45"/>
    <mergeCell ref="C45:F45"/>
    <mergeCell ref="G45:J45"/>
    <mergeCell ref="A46:B46"/>
    <mergeCell ref="C46:F46"/>
    <mergeCell ref="G46:J46"/>
    <mergeCell ref="A43:B43"/>
    <mergeCell ref="C43:F43"/>
    <mergeCell ref="G43:J43"/>
    <mergeCell ref="A44:B44"/>
    <mergeCell ref="C44:F44"/>
    <mergeCell ref="G44:J44"/>
    <mergeCell ref="A39:B39"/>
    <mergeCell ref="C39:F39"/>
    <mergeCell ref="G39:J39"/>
    <mergeCell ref="A41:J41"/>
    <mergeCell ref="A42:B42"/>
    <mergeCell ref="C42:F42"/>
    <mergeCell ref="G42:J42"/>
    <mergeCell ref="A37:B37"/>
    <mergeCell ref="C37:F37"/>
    <mergeCell ref="G37:J37"/>
    <mergeCell ref="A38:B38"/>
    <mergeCell ref="C38:F38"/>
    <mergeCell ref="G38:J38"/>
    <mergeCell ref="A34:J34"/>
    <mergeCell ref="A35:B35"/>
    <mergeCell ref="C35:F35"/>
    <mergeCell ref="G35:J35"/>
    <mergeCell ref="A36:B36"/>
    <mergeCell ref="C36:F36"/>
    <mergeCell ref="G36:J36"/>
    <mergeCell ref="A31:B31"/>
    <mergeCell ref="C31:F31"/>
    <mergeCell ref="G31:J31"/>
    <mergeCell ref="A32:B32"/>
    <mergeCell ref="C32:F32"/>
    <mergeCell ref="G32:J32"/>
    <mergeCell ref="A28:J28"/>
    <mergeCell ref="A29:B29"/>
    <mergeCell ref="C29:F29"/>
    <mergeCell ref="G29:J29"/>
    <mergeCell ref="A30:B30"/>
    <mergeCell ref="C30:F30"/>
    <mergeCell ref="G30:J30"/>
    <mergeCell ref="A25:B25"/>
    <mergeCell ref="C25:F25"/>
    <mergeCell ref="G25:J25"/>
    <mergeCell ref="A26:B26"/>
    <mergeCell ref="C26:F26"/>
    <mergeCell ref="G26:J26"/>
    <mergeCell ref="A23:B23"/>
    <mergeCell ref="C23:F23"/>
    <mergeCell ref="G23:J23"/>
    <mergeCell ref="A24:B24"/>
    <mergeCell ref="C24:F24"/>
    <mergeCell ref="G24:J24"/>
    <mergeCell ref="A19:B19"/>
    <mergeCell ref="C19:F19"/>
    <mergeCell ref="G19:J19"/>
    <mergeCell ref="A21:J21"/>
    <mergeCell ref="A22:B22"/>
    <mergeCell ref="C22:F22"/>
    <mergeCell ref="G22:J22"/>
    <mergeCell ref="A17:B17"/>
    <mergeCell ref="C17:F17"/>
    <mergeCell ref="G17:J17"/>
    <mergeCell ref="A18:B18"/>
    <mergeCell ref="C18:F18"/>
    <mergeCell ref="G18:J18"/>
    <mergeCell ref="A9:J9"/>
    <mergeCell ref="A10:J10"/>
    <mergeCell ref="A12:J12"/>
    <mergeCell ref="A15:J15"/>
    <mergeCell ref="A16:B16"/>
    <mergeCell ref="C16:F16"/>
    <mergeCell ref="G16:J16"/>
    <mergeCell ref="A8:J8"/>
    <mergeCell ref="A1:J1"/>
    <mergeCell ref="A2:J2"/>
    <mergeCell ref="A4:J4"/>
    <mergeCell ref="A5:J5"/>
    <mergeCell ref="A7:J7"/>
  </mergeCells>
  <dataValidations count="2">
    <dataValidation type="textLength" operator="lessThan" allowBlank="1" showInputMessage="1" showErrorMessage="1" sqref="G17:J17 G18:J18 G19:J19 G23:J23 G24:J24 G25:J25 G26:J26 G30:J30 G31:J31 G32:J32 G36:J36 G37:J37 G38:J38 G39:J39 G43:J43 G44:J44 G45:J45 G46:J46" xr:uid="{00000000-0002-0000-0200-000000000000}">
      <formula1>151</formula1>
    </dataValidation>
    <dataValidation type="textLength" operator="lessThan" allowBlank="1" showInputMessage="1" showErrorMessage="1" sqref="A49:J49" xr:uid="{00000000-0002-0000-0200-000001000000}">
      <formula1>501</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K18"/>
  <sheetViews>
    <sheetView showGridLines="0" workbookViewId="0">
      <selection activeCell="B7" sqref="B7:K7"/>
    </sheetView>
  </sheetViews>
  <sheetFormatPr defaultColWidth="8.85546875" defaultRowHeight="15"/>
  <cols>
    <col min="1" max="1" width="46.42578125" bestFit="1" customWidth="1"/>
  </cols>
  <sheetData>
    <row r="1" spans="1:11">
      <c r="A1" s="310" t="s">
        <v>395</v>
      </c>
      <c r="B1" s="311"/>
      <c r="C1" s="311"/>
      <c r="D1" s="311"/>
      <c r="E1" s="311"/>
      <c r="F1" s="311"/>
      <c r="G1" s="311"/>
      <c r="H1" s="311"/>
      <c r="I1" s="311"/>
      <c r="J1" s="311"/>
      <c r="K1" s="312"/>
    </row>
    <row r="2" spans="1:11">
      <c r="A2" s="313"/>
      <c r="B2" s="314"/>
      <c r="C2" s="314"/>
      <c r="D2" s="314"/>
      <c r="E2" s="314"/>
      <c r="F2" s="314"/>
      <c r="G2" s="314"/>
      <c r="H2" s="314"/>
      <c r="I2" s="314"/>
      <c r="J2" s="314"/>
      <c r="K2" s="315"/>
    </row>
    <row r="3" spans="1:11" ht="26.25" customHeight="1">
      <c r="A3" s="316" t="s">
        <v>396</v>
      </c>
      <c r="B3" s="317"/>
      <c r="C3" s="317"/>
      <c r="D3" s="317"/>
      <c r="E3" s="317"/>
      <c r="F3" s="317"/>
      <c r="G3" s="317"/>
      <c r="H3" s="317"/>
      <c r="I3" s="317"/>
      <c r="J3" s="317"/>
      <c r="K3" s="318"/>
    </row>
    <row r="4" spans="1:11" ht="15.75" thickBot="1">
      <c r="A4" s="319" t="s">
        <v>397</v>
      </c>
      <c r="B4" s="320"/>
      <c r="C4" s="320"/>
      <c r="D4" s="320"/>
      <c r="E4" s="320"/>
      <c r="F4" s="320"/>
      <c r="G4" s="320"/>
      <c r="H4" s="320"/>
      <c r="I4" s="320"/>
      <c r="J4" s="320"/>
      <c r="K4" s="321"/>
    </row>
    <row r="5" spans="1:11" ht="18.75" customHeight="1">
      <c r="A5" s="40" t="s">
        <v>398</v>
      </c>
      <c r="B5" s="41"/>
      <c r="C5" s="41"/>
      <c r="D5" s="41"/>
      <c r="E5" s="41"/>
      <c r="F5" s="41"/>
      <c r="G5" s="41"/>
      <c r="H5" s="41"/>
      <c r="I5" s="41"/>
      <c r="J5" s="41"/>
      <c r="K5" s="42"/>
    </row>
    <row r="6" spans="1:11">
      <c r="A6" s="43" t="s">
        <v>399</v>
      </c>
      <c r="B6" s="37"/>
      <c r="C6" s="37"/>
      <c r="D6" s="37"/>
      <c r="E6" s="37"/>
      <c r="F6" s="37"/>
      <c r="G6" s="37"/>
      <c r="H6" s="37"/>
      <c r="I6" s="37"/>
      <c r="J6" s="37"/>
      <c r="K6" s="38"/>
    </row>
    <row r="7" spans="1:11">
      <c r="A7" s="43" t="s">
        <v>400</v>
      </c>
      <c r="B7" s="322"/>
      <c r="C7" s="322"/>
      <c r="D7" s="322"/>
      <c r="E7" s="322"/>
      <c r="F7" s="322"/>
      <c r="G7" s="322"/>
      <c r="H7" s="322"/>
      <c r="I7" s="322"/>
      <c r="J7" s="322"/>
      <c r="K7" s="323"/>
    </row>
    <row r="8" spans="1:11">
      <c r="A8" s="15"/>
      <c r="K8" s="14"/>
    </row>
    <row r="9" spans="1:11">
      <c r="A9" s="54" t="s">
        <v>401</v>
      </c>
      <c r="B9" s="327"/>
      <c r="C9" s="328"/>
      <c r="D9" s="328"/>
      <c r="E9" s="328"/>
      <c r="F9" s="328"/>
      <c r="G9" s="328"/>
      <c r="H9" s="328"/>
      <c r="I9" s="328"/>
      <c r="J9" s="328"/>
      <c r="K9" s="329"/>
    </row>
    <row r="10" spans="1:11">
      <c r="A10" s="43" t="s">
        <v>411</v>
      </c>
      <c r="B10" s="324"/>
      <c r="C10" s="325"/>
      <c r="D10" s="325"/>
      <c r="E10" s="325"/>
      <c r="F10" s="325"/>
      <c r="G10" s="325"/>
      <c r="H10" s="325"/>
      <c r="I10" s="325"/>
      <c r="J10" s="325"/>
      <c r="K10" s="326"/>
    </row>
    <row r="11" spans="1:11">
      <c r="A11" s="15"/>
      <c r="K11" s="14"/>
    </row>
    <row r="12" spans="1:11">
      <c r="A12" s="43" t="s">
        <v>402</v>
      </c>
      <c r="B12" s="44"/>
      <c r="C12" s="37"/>
      <c r="D12" s="37"/>
      <c r="E12" s="37"/>
      <c r="F12" s="37"/>
      <c r="G12" s="37"/>
      <c r="H12" s="37"/>
      <c r="I12" s="37"/>
      <c r="J12" s="37"/>
      <c r="K12" s="38"/>
    </row>
    <row r="13" spans="1:11">
      <c r="A13" s="43" t="s">
        <v>403</v>
      </c>
      <c r="B13" s="324"/>
      <c r="C13" s="325"/>
      <c r="D13" s="325"/>
      <c r="E13" s="325"/>
      <c r="F13" s="325"/>
      <c r="G13" s="325"/>
      <c r="H13" s="325"/>
      <c r="I13" s="325"/>
      <c r="J13" s="325"/>
      <c r="K13" s="326"/>
    </row>
    <row r="14" spans="1:11">
      <c r="A14" s="15"/>
      <c r="K14" s="14"/>
    </row>
    <row r="15" spans="1:11" ht="28.5" customHeight="1">
      <c r="A15" s="45" t="s">
        <v>404</v>
      </c>
      <c r="B15" s="304"/>
      <c r="C15" s="305"/>
      <c r="D15" s="305"/>
      <c r="E15" s="305"/>
      <c r="F15" s="305"/>
      <c r="G15" s="305"/>
      <c r="H15" s="305"/>
      <c r="I15" s="305"/>
      <c r="J15" s="305"/>
      <c r="K15" s="306"/>
    </row>
    <row r="16" spans="1:11" ht="15.75" thickBot="1">
      <c r="A16" s="46"/>
      <c r="B16" s="47"/>
      <c r="C16" s="47"/>
      <c r="D16" s="47"/>
      <c r="E16" s="47"/>
      <c r="F16" s="47"/>
      <c r="G16" s="47"/>
      <c r="H16" s="47"/>
      <c r="I16" s="47"/>
      <c r="J16" s="47"/>
      <c r="K16" s="48"/>
    </row>
    <row r="17" spans="1:11" ht="18" customHeight="1">
      <c r="A17" s="49" t="s">
        <v>405</v>
      </c>
      <c r="B17" s="50"/>
      <c r="C17" s="50"/>
      <c r="D17" s="50"/>
      <c r="E17" s="50"/>
      <c r="F17" s="50"/>
      <c r="G17" s="50"/>
      <c r="H17" s="50"/>
      <c r="I17" s="50"/>
      <c r="J17" s="50"/>
      <c r="K17" s="51"/>
    </row>
    <row r="18" spans="1:11" ht="57.75" customHeight="1" thickBot="1">
      <c r="A18" s="52" t="s">
        <v>406</v>
      </c>
      <c r="B18" s="307"/>
      <c r="C18" s="308"/>
      <c r="D18" s="308"/>
      <c r="E18" s="308"/>
      <c r="F18" s="308"/>
      <c r="G18" s="308"/>
      <c r="H18" s="308"/>
      <c r="I18" s="308"/>
      <c r="J18" s="308"/>
      <c r="K18" s="309"/>
    </row>
  </sheetData>
  <sheetProtection algorithmName="SHA-512" hashValue="EH67o8O+cfj7qSiNYLxg9RbFc0xnhULodF9K2cQ9XQA0E52YqgH04DyX8dx7mDwJfKCwSyI8TSrAGZebacBhww==" saltValue="pVchmC49XMGp654S5mtcWw==" spinCount="100000" sheet="1" objects="1" scenarios="1"/>
  <mergeCells count="9">
    <mergeCell ref="B15:K15"/>
    <mergeCell ref="B18:K18"/>
    <mergeCell ref="A1:K2"/>
    <mergeCell ref="A3:K3"/>
    <mergeCell ref="A4:K4"/>
    <mergeCell ref="B7:K7"/>
    <mergeCell ref="B10:K10"/>
    <mergeCell ref="B13:K13"/>
    <mergeCell ref="B9:K9"/>
  </mergeCells>
  <dataValidations count="4">
    <dataValidation type="textLength" operator="lessThan" allowBlank="1" showInputMessage="1" showErrorMessage="1" promptTitle="Test not taken yet" prompt="Be sure to upload the registration receipt to your application" sqref="B18:K18" xr:uid="{00000000-0002-0000-0300-000000000000}">
      <formula1>101</formula1>
    </dataValidation>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852AF-3C14-499C-AC2D-7B00843E9461}">
  <sheetPr>
    <tabColor rgb="FF00B050"/>
    <pageSetUpPr fitToPage="1"/>
  </sheetPr>
  <dimension ref="A1:AD168"/>
  <sheetViews>
    <sheetView showGridLines="0" zoomScaleNormal="100" workbookViewId="0">
      <selection activeCell="F133" sqref="F133"/>
    </sheetView>
  </sheetViews>
  <sheetFormatPr defaultColWidth="9.140625" defaultRowHeight="15"/>
  <cols>
    <col min="1" max="1" width="58.85546875" style="9" customWidth="1"/>
    <col min="2" max="2" width="11" style="9" customWidth="1"/>
    <col min="3" max="3" width="10.85546875" style="9" customWidth="1"/>
    <col min="4" max="16" width="10.7109375" style="9" customWidth="1"/>
    <col min="17" max="17" width="9.140625" style="9"/>
    <col min="18" max="18" width="11.85546875" style="9" customWidth="1"/>
    <col min="19" max="19" width="12.140625" style="9" customWidth="1"/>
    <col min="20" max="22" width="9.140625" style="9"/>
    <col min="23" max="23" width="64.42578125" style="9" customWidth="1"/>
    <col min="24" max="24" width="58.140625" style="9" customWidth="1"/>
    <col min="25" max="16384" width="9.140625" style="9"/>
  </cols>
  <sheetData>
    <row r="1" spans="1:25" ht="15" customHeight="1">
      <c r="A1" s="341" t="s">
        <v>480</v>
      </c>
      <c r="B1" s="341"/>
      <c r="C1" s="341"/>
      <c r="D1" s="341"/>
      <c r="E1" s="341"/>
      <c r="F1" s="341"/>
      <c r="G1" s="341"/>
      <c r="H1" s="341"/>
      <c r="I1" s="341"/>
      <c r="J1" s="341"/>
      <c r="K1" s="341"/>
      <c r="L1" s="341"/>
      <c r="M1" s="341"/>
      <c r="N1"/>
      <c r="O1"/>
      <c r="P1"/>
      <c r="Q1"/>
      <c r="R1" s="76"/>
      <c r="S1" s="77" t="s">
        <v>416</v>
      </c>
    </row>
    <row r="2" spans="1:25" ht="15" customHeight="1">
      <c r="A2" s="341"/>
      <c r="B2" s="341"/>
      <c r="C2" s="341"/>
      <c r="D2" s="341"/>
      <c r="E2" s="341"/>
      <c r="F2" s="341"/>
      <c r="G2" s="341"/>
      <c r="H2" s="341"/>
      <c r="I2" s="341"/>
      <c r="J2" s="341"/>
      <c r="K2" s="341"/>
      <c r="L2" s="341"/>
      <c r="M2" s="341"/>
      <c r="N2"/>
      <c r="O2"/>
      <c r="P2"/>
      <c r="Q2"/>
      <c r="R2" s="76"/>
      <c r="S2" s="77" t="s">
        <v>412</v>
      </c>
      <c r="X2" s="82"/>
      <c r="Y2" s="83"/>
    </row>
    <row r="3" spans="1:25" ht="102" customHeight="1">
      <c r="A3" s="342" t="s">
        <v>441</v>
      </c>
      <c r="B3" s="343"/>
      <c r="C3" s="343"/>
      <c r="D3" s="343"/>
      <c r="E3" s="343"/>
      <c r="F3" s="343"/>
      <c r="G3" s="343"/>
      <c r="H3" s="343"/>
      <c r="I3" s="343"/>
      <c r="J3" s="343"/>
      <c r="K3" s="343"/>
      <c r="L3" s="343"/>
      <c r="M3" s="344"/>
      <c r="N3"/>
      <c r="O3"/>
      <c r="P3"/>
      <c r="Q3"/>
      <c r="R3" s="78"/>
      <c r="S3" s="77" t="s">
        <v>413</v>
      </c>
      <c r="W3"/>
      <c r="X3" s="82"/>
      <c r="Y3" s="83"/>
    </row>
    <row r="4" spans="1:25" ht="15.75" customHeight="1">
      <c r="A4" s="90" t="s">
        <v>442</v>
      </c>
      <c r="B4" s="89"/>
      <c r="C4" s="89"/>
      <c r="D4" s="89"/>
      <c r="E4" s="89"/>
      <c r="F4" s="89"/>
      <c r="G4" s="89"/>
      <c r="H4" s="89"/>
      <c r="I4" s="89"/>
      <c r="J4" s="89"/>
      <c r="K4" s="89"/>
      <c r="L4" s="89"/>
      <c r="M4" s="77"/>
      <c r="N4"/>
      <c r="O4"/>
      <c r="P4"/>
      <c r="Q4"/>
      <c r="R4" s="79"/>
      <c r="S4" s="77" t="s">
        <v>414</v>
      </c>
      <c r="W4"/>
      <c r="X4" s="82"/>
      <c r="Y4" s="83"/>
    </row>
    <row r="5" spans="1:25">
      <c r="A5" s="91" t="s">
        <v>264</v>
      </c>
      <c r="B5" s="340" t="s">
        <v>478</v>
      </c>
      <c r="C5" s="340"/>
      <c r="D5" s="340"/>
      <c r="E5" s="340"/>
      <c r="F5" s="340"/>
      <c r="G5" s="340"/>
      <c r="H5" s="340"/>
      <c r="I5" s="340"/>
      <c r="J5" s="340"/>
      <c r="K5" s="340"/>
      <c r="L5" s="92"/>
      <c r="M5" s="93"/>
      <c r="N5" s="9" t="s">
        <v>448</v>
      </c>
      <c r="O5"/>
      <c r="P5"/>
      <c r="Q5"/>
      <c r="R5" s="12"/>
      <c r="S5" s="77" t="s">
        <v>415</v>
      </c>
      <c r="W5"/>
      <c r="X5" s="82"/>
      <c r="Y5" s="83"/>
    </row>
    <row r="6" spans="1:25" ht="15" customHeight="1">
      <c r="A6" s="91" t="s">
        <v>262</v>
      </c>
      <c r="B6" s="340" t="s">
        <v>61</v>
      </c>
      <c r="C6" s="340"/>
      <c r="D6" s="340"/>
      <c r="E6" s="340"/>
      <c r="F6" s="340"/>
      <c r="G6" s="340"/>
      <c r="H6" s="340"/>
      <c r="I6" s="340"/>
      <c r="J6" s="340"/>
      <c r="K6" s="340"/>
      <c r="L6" s="92"/>
      <c r="M6" s="94"/>
      <c r="N6" s="9" t="s">
        <v>449</v>
      </c>
      <c r="O6"/>
      <c r="P6"/>
      <c r="Q6"/>
      <c r="R6" s="12"/>
      <c r="S6" s="77"/>
      <c r="W6"/>
      <c r="X6" s="82"/>
      <c r="Y6" s="83"/>
    </row>
    <row r="7" spans="1:25" ht="15" customHeight="1">
      <c r="A7" s="91" t="s">
        <v>263</v>
      </c>
      <c r="B7" s="340" t="s">
        <v>479</v>
      </c>
      <c r="C7" s="340"/>
      <c r="D7" s="340"/>
      <c r="E7" s="340"/>
      <c r="F7" s="340"/>
      <c r="G7" s="340"/>
      <c r="H7" s="340"/>
      <c r="I7" s="340"/>
      <c r="J7" s="340"/>
      <c r="K7" s="340"/>
      <c r="L7" s="92"/>
      <c r="M7" s="95"/>
      <c r="N7" s="9" t="s">
        <v>450</v>
      </c>
      <c r="O7"/>
      <c r="P7"/>
      <c r="Q7"/>
      <c r="R7" s="12"/>
      <c r="S7" s="77"/>
      <c r="W7"/>
      <c r="X7" s="82"/>
      <c r="Y7" s="83"/>
    </row>
    <row r="8" spans="1:25" ht="15" customHeight="1">
      <c r="N8"/>
      <c r="O8"/>
      <c r="P8"/>
      <c r="Q8"/>
      <c r="R8" s="77"/>
      <c r="S8" s="77"/>
      <c r="W8"/>
      <c r="X8" s="82"/>
      <c r="Y8" s="83"/>
    </row>
    <row r="9" spans="1:25" ht="15" customHeight="1">
      <c r="A9" s="1" t="s">
        <v>443</v>
      </c>
      <c r="N9"/>
      <c r="O9"/>
      <c r="P9"/>
      <c r="Q9"/>
      <c r="R9" s="77"/>
      <c r="S9" s="77"/>
      <c r="W9"/>
      <c r="X9" s="82"/>
      <c r="Y9" s="83"/>
    </row>
    <row r="10" spans="1:25" ht="15" customHeight="1">
      <c r="A10" s="91" t="s">
        <v>259</v>
      </c>
      <c r="B10" s="340" t="s">
        <v>481</v>
      </c>
      <c r="C10" s="340"/>
      <c r="D10" s="340"/>
      <c r="E10" s="340"/>
      <c r="F10" s="340"/>
      <c r="G10" s="340"/>
      <c r="H10" s="340"/>
      <c r="I10" s="340"/>
      <c r="J10" s="340"/>
      <c r="K10" s="340"/>
      <c r="L10" s="92"/>
      <c r="N10"/>
      <c r="O10"/>
      <c r="P10"/>
      <c r="Q10"/>
      <c r="R10" s="2"/>
      <c r="W10"/>
      <c r="X10" s="82"/>
      <c r="Y10" s="83"/>
    </row>
    <row r="11" spans="1:25" ht="15" customHeight="1">
      <c r="A11" s="91" t="s">
        <v>444</v>
      </c>
      <c r="B11" s="336" t="s">
        <v>413</v>
      </c>
      <c r="C11" s="336"/>
      <c r="D11" s="336"/>
      <c r="E11" s="336"/>
      <c r="F11" s="336"/>
      <c r="G11" s="336"/>
      <c r="H11" s="336"/>
      <c r="I11" s="336"/>
      <c r="J11" s="336"/>
      <c r="K11" s="336"/>
      <c r="L11" s="92"/>
      <c r="N11"/>
      <c r="O11"/>
      <c r="P11"/>
      <c r="Q11"/>
      <c r="R11" s="2"/>
      <c r="W11"/>
      <c r="X11" s="82"/>
      <c r="Y11" s="83"/>
    </row>
    <row r="12" spans="1:25" ht="15" customHeight="1">
      <c r="A12" s="91" t="s">
        <v>265</v>
      </c>
      <c r="B12" s="96">
        <v>3</v>
      </c>
      <c r="C12" s="92"/>
      <c r="F12" s="1"/>
      <c r="G12" s="1"/>
      <c r="N12"/>
      <c r="O12"/>
      <c r="P12"/>
      <c r="Q12"/>
      <c r="W12"/>
      <c r="X12" s="82"/>
      <c r="Y12" s="83"/>
    </row>
    <row r="13" spans="1:25" ht="15" customHeight="1">
      <c r="A13" s="91" t="s">
        <v>261</v>
      </c>
      <c r="B13" s="96">
        <v>180</v>
      </c>
      <c r="C13" s="92"/>
      <c r="F13" s="1"/>
      <c r="G13" s="1"/>
      <c r="H13" s="92"/>
      <c r="N13"/>
      <c r="O13"/>
      <c r="P13"/>
      <c r="Q13"/>
      <c r="W13"/>
      <c r="X13" s="82"/>
      <c r="Y13" s="83"/>
    </row>
    <row r="14" spans="1:25" ht="15" customHeight="1">
      <c r="N14"/>
      <c r="O14"/>
      <c r="P14"/>
      <c r="Q14"/>
      <c r="W14"/>
      <c r="X14" s="82"/>
      <c r="Y14" s="83"/>
    </row>
    <row r="15" spans="1:25" ht="15" customHeight="1">
      <c r="A15" s="1" t="s">
        <v>445</v>
      </c>
      <c r="N15"/>
      <c r="O15"/>
      <c r="P15"/>
      <c r="Q15"/>
      <c r="W15"/>
      <c r="X15" s="82"/>
      <c r="Y15" s="83"/>
    </row>
    <row r="16" spans="1:25" ht="15" customHeight="1">
      <c r="A16" s="91" t="s">
        <v>446</v>
      </c>
      <c r="B16" s="96">
        <v>-3</v>
      </c>
      <c r="C16" s="92"/>
      <c r="F16" s="1"/>
      <c r="G16" s="1"/>
      <c r="I16" s="337" t="s">
        <v>349</v>
      </c>
      <c r="J16" s="337"/>
      <c r="K16" s="97">
        <f>IFERROR(IF(SUM(ISNUMBER(B24),ISNUMBER(C24),ISNUMBER(B25),ISNUMBER(C25),ISNUMBER(C26),ISNUMBER(B26))=6,SUMPRODUCT(B24:B122,C24:C122)/SUM(B24:B122)," ")," ")</f>
        <v>9.1999999999999993</v>
      </c>
      <c r="L16" s="98"/>
      <c r="N16"/>
      <c r="O16"/>
      <c r="P16"/>
      <c r="Q16"/>
      <c r="R16" s="13" t="s">
        <v>345</v>
      </c>
      <c r="W16"/>
      <c r="X16" s="82"/>
      <c r="Y16" s="83"/>
    </row>
    <row r="17" spans="1:30" ht="15" customHeight="1">
      <c r="A17" s="91" t="s">
        <v>260</v>
      </c>
      <c r="B17" s="96">
        <v>2</v>
      </c>
      <c r="C17" s="92"/>
      <c r="F17" s="1"/>
      <c r="G17" s="1"/>
      <c r="I17" s="99"/>
      <c r="J17" s="99"/>
      <c r="K17"/>
      <c r="L17" s="100"/>
      <c r="M17" s="101"/>
      <c r="N17"/>
      <c r="O17"/>
      <c r="P17"/>
      <c r="Q17"/>
      <c r="R17" s="12" t="s">
        <v>346</v>
      </c>
      <c r="W17"/>
      <c r="X17" s="82"/>
      <c r="Y17" s="83"/>
    </row>
    <row r="18" spans="1:30" ht="15" customHeight="1">
      <c r="A18" s="91" t="s">
        <v>447</v>
      </c>
      <c r="B18" s="96">
        <v>12</v>
      </c>
      <c r="C18" s="92"/>
      <c r="F18" s="1"/>
      <c r="H18" s="1"/>
      <c r="I18" s="99"/>
      <c r="J18" s="99"/>
      <c r="K18"/>
      <c r="L18" s="100"/>
      <c r="N18"/>
      <c r="O18"/>
      <c r="P18"/>
      <c r="Q18"/>
      <c r="R18" s="12" t="s">
        <v>347</v>
      </c>
      <c r="W18"/>
      <c r="X18" s="82"/>
      <c r="Y18" s="83"/>
    </row>
    <row r="19" spans="1:30" ht="15.75" customHeight="1">
      <c r="A19" s="3"/>
      <c r="C19" s="2"/>
      <c r="K19" s="1"/>
      <c r="L19" s="1"/>
      <c r="M19" s="119" t="s">
        <v>455</v>
      </c>
      <c r="Q19"/>
      <c r="R19"/>
      <c r="W19"/>
      <c r="X19" s="82"/>
      <c r="Y19" s="83"/>
    </row>
    <row r="20" spans="1:30" ht="46.5" customHeight="1" thickBot="1">
      <c r="A20" s="1" t="s">
        <v>348</v>
      </c>
      <c r="D20" s="338" t="s">
        <v>454</v>
      </c>
      <c r="E20" s="338"/>
      <c r="F20" s="338"/>
      <c r="G20" s="338"/>
      <c r="H20" s="338"/>
      <c r="I20" s="338"/>
      <c r="J20" s="338"/>
      <c r="K20" s="338"/>
      <c r="L20" s="338"/>
      <c r="M20" s="338"/>
      <c r="N20" s="338"/>
      <c r="O20" s="338"/>
      <c r="P20" s="338"/>
      <c r="Q20" s="338"/>
      <c r="R20" s="338"/>
      <c r="S20" s="338"/>
      <c r="T20" s="338"/>
      <c r="U20" s="338"/>
      <c r="V20" s="338"/>
      <c r="W20"/>
      <c r="X20"/>
    </row>
    <row r="21" spans="1:30" ht="269.25" thickBot="1">
      <c r="A21" s="102" t="s">
        <v>453</v>
      </c>
      <c r="B21" s="55" t="s">
        <v>417</v>
      </c>
      <c r="C21" s="56" t="s">
        <v>418</v>
      </c>
      <c r="D21" s="86" t="s">
        <v>360</v>
      </c>
      <c r="E21" s="87" t="s">
        <v>361</v>
      </c>
      <c r="F21" s="87" t="s">
        <v>362</v>
      </c>
      <c r="G21" s="87" t="s">
        <v>364</v>
      </c>
      <c r="H21" s="87" t="s">
        <v>365</v>
      </c>
      <c r="I21" s="87" t="s">
        <v>366</v>
      </c>
      <c r="J21" s="87" t="s">
        <v>367</v>
      </c>
      <c r="K21" s="87" t="s">
        <v>369</v>
      </c>
      <c r="L21" s="87" t="s">
        <v>370</v>
      </c>
      <c r="M21" s="87" t="s">
        <v>371</v>
      </c>
      <c r="N21" s="87" t="s">
        <v>373</v>
      </c>
      <c r="O21" s="87" t="s">
        <v>374</v>
      </c>
      <c r="P21" s="87" t="s">
        <v>375</v>
      </c>
      <c r="Q21" s="87" t="s">
        <v>376</v>
      </c>
      <c r="R21" s="87" t="s">
        <v>378</v>
      </c>
      <c r="S21" s="87" t="s">
        <v>379</v>
      </c>
      <c r="T21" s="87" t="s">
        <v>380</v>
      </c>
      <c r="U21" s="88" t="s">
        <v>381</v>
      </c>
      <c r="V21" s="80" t="s">
        <v>415</v>
      </c>
      <c r="W21" s="57"/>
      <c r="AB21"/>
      <c r="AC21"/>
    </row>
    <row r="22" spans="1:30" ht="15.75" customHeight="1" thickBot="1">
      <c r="A22" s="103" t="s">
        <v>451</v>
      </c>
      <c r="B22" s="95">
        <f>SUM(B24:B122,B124:B143)</f>
        <v>30</v>
      </c>
      <c r="C22" s="10"/>
      <c r="D22" s="137" cm="1">
        <f t="array" ref="D22">IFERROR(SUMPRODUCT($B$24:$B$143*(60*$B$12/$B$13),D$24:D$143)/100,"")</f>
        <v>5</v>
      </c>
      <c r="E22" s="137" cm="1">
        <f t="array" ref="E22">IFERROR(SUMPRODUCT($B$24:$B$143*(60*$B$12/$B$13),E$24:E$143)/100,"")</f>
        <v>3</v>
      </c>
      <c r="F22" s="137" cm="1">
        <f t="array" ref="F22">IFERROR(SUMPRODUCT($B$24:$B$143*(60*$B$12/$B$13),F$24:F$143)/100,"")</f>
        <v>0</v>
      </c>
      <c r="G22" s="137" cm="1">
        <f t="array" ref="G22">IFERROR(SUMPRODUCT($B$24:$B$143*(60*$B$12/$B$13),G$24:G$143)/100,"")</f>
        <v>9</v>
      </c>
      <c r="H22" s="137" cm="1">
        <f t="array" ref="H22">IFERROR(SUMPRODUCT($B$24:$B$143*(60*$B$12/$B$13),H$24:H$143)/100,"")</f>
        <v>0</v>
      </c>
      <c r="I22" s="137" cm="1">
        <f t="array" ref="I22">IFERROR(SUMPRODUCT($B$24:$B$143*(60*$B$12/$B$13),I$24:I$143)/100,"")</f>
        <v>0</v>
      </c>
      <c r="J22" s="137" cm="1">
        <f t="array" ref="J22">IFERROR(SUMPRODUCT($B$24:$B$143*(60*$B$12/$B$13),J$24:J$143)/100,"")</f>
        <v>0</v>
      </c>
      <c r="K22" s="137" cm="1">
        <f t="array" ref="K22">IFERROR(SUMPRODUCT($B$24:$B$143*(60*$B$12/$B$13),K$24:K$143)/100,"")</f>
        <v>5</v>
      </c>
      <c r="L22" s="137" cm="1">
        <f t="array" ref="L22">IFERROR(SUMPRODUCT($B$24:$B$143*(60*$B$12/$B$13),L$24:L$143)/100,"")</f>
        <v>0</v>
      </c>
      <c r="M22" s="137" cm="1">
        <f t="array" ref="M22">IFERROR(SUMPRODUCT($B$24:$B$143*(60*$B$12/$B$13),M$24:M$143)/100,"")</f>
        <v>0</v>
      </c>
      <c r="N22" s="137" cm="1">
        <f t="array" ref="N22">IFERROR(SUMPRODUCT($B$24:$B$143*(60*$B$12/$B$13),N$24:N$143)/100,"")</f>
        <v>0</v>
      </c>
      <c r="O22" s="137" cm="1">
        <f t="array" ref="O22">IFERROR(SUMPRODUCT($B$24:$B$143*(60*$B$12/$B$13),O$24:O$143)/100,"")</f>
        <v>0</v>
      </c>
      <c r="P22" s="137" cm="1">
        <f t="array" ref="P22">IFERROR(SUMPRODUCT($B$24:$B$143*(60*$B$12/$B$13),P$24:P$143)/100,"")</f>
        <v>0</v>
      </c>
      <c r="Q22" s="137" cm="1">
        <f t="array" ref="Q22">IFERROR(SUMPRODUCT($B$24:$B$143*(60*$B$12/$B$13),Q$24:Q$143)/100,"")</f>
        <v>0</v>
      </c>
      <c r="R22" s="137" cm="1">
        <f t="array" ref="R22">IFERROR(SUMPRODUCT($B$24:$B$143*(60*$B$12/$B$13),R$24:R$143)/100,"")</f>
        <v>0</v>
      </c>
      <c r="S22" s="137" cm="1">
        <f t="array" ref="S22">IFERROR(SUMPRODUCT($B$24:$B$143*(60*$B$12/$B$13),S$24:S$143)/100,"")</f>
        <v>0</v>
      </c>
      <c r="T22" s="137" cm="1">
        <f t="array" ref="T22">IFERROR(SUMPRODUCT($B$24:$B$143*(60*$B$12/$B$13),T$24:T$143)/100,"")</f>
        <v>0</v>
      </c>
      <c r="U22" s="137" cm="1">
        <f t="array" ref="U22">IFERROR(SUMPRODUCT($B$24:$B$143*(60*$B$12/$B$13),U$24:U$143)/100,"")</f>
        <v>0</v>
      </c>
      <c r="V22" s="118" cm="1">
        <f t="array" ref="V22">IFERROR(SUMPRODUCT($B$24:$B$143*(60*$B$12/$B$13),V$24:V$143)/SUM(B24:B143)/100,1)</f>
        <v>0.26666666666666666</v>
      </c>
      <c r="Y22"/>
      <c r="Z22"/>
      <c r="AA22"/>
      <c r="AB22"/>
      <c r="AC22"/>
      <c r="AD22"/>
    </row>
    <row r="23" spans="1:30" ht="33.75" customHeight="1" thickBot="1">
      <c r="A23" s="104" t="s">
        <v>452</v>
      </c>
      <c r="B23" s="111"/>
      <c r="C23" s="117">
        <f>IFERROR(AVERAGE(C24:C122),)</f>
        <v>9.6666666666666661</v>
      </c>
      <c r="D23" s="112">
        <f>IFERROR(SUMPRODUCT($B$24:$B$122,$C$24:$C$122,D24:D122)/SUMPRODUCT($B$24:$B$122,D24:D122),)</f>
        <v>7</v>
      </c>
      <c r="E23" s="113">
        <f t="shared" ref="E23:I23" si="0">IFERROR(SUMPRODUCT($B$24:$B$122,$C$24:$C$122,E24:E122)/SUMPRODUCT($B$24:$B$122,E24:E122),)</f>
        <v>7</v>
      </c>
      <c r="F23" s="113">
        <f t="shared" si="0"/>
        <v>0</v>
      </c>
      <c r="G23" s="113">
        <f t="shared" si="0"/>
        <v>10</v>
      </c>
      <c r="H23" s="113">
        <f t="shared" si="0"/>
        <v>0</v>
      </c>
      <c r="I23" s="113">
        <f t="shared" si="0"/>
        <v>0</v>
      </c>
      <c r="J23" s="113">
        <f>IFERROR(SUMPRODUCT($B$24:$B$122,$C$24:$C$122,J24:J122)/SUMPRODUCT($B$24:$B$122,J24:J122),)</f>
        <v>0</v>
      </c>
      <c r="K23" s="113">
        <f t="shared" ref="K23:M23" si="1">IFERROR(SUMPRODUCT($B$24:$B$122,$C$24:$C$122,K24:K122)/SUMPRODUCT($B$24:$B$122,K24:K122),)</f>
        <v>12</v>
      </c>
      <c r="L23" s="113">
        <f t="shared" si="1"/>
        <v>0</v>
      </c>
      <c r="M23" s="113">
        <f t="shared" si="1"/>
        <v>0</v>
      </c>
      <c r="N23" s="113">
        <f>IFERROR(SUMPRODUCT($B$24:$B$122,$C$24:$C$122,N24:N122)/SUMPRODUCT($B$24:$B$122,N24:N122),)</f>
        <v>0</v>
      </c>
      <c r="O23" s="113">
        <f>IFERROR(SUMPRODUCT($B$24:$B$122,$C$24:$C$122,O24:O122)/SUMPRODUCT($B$24:$B$122,O24:O122),)</f>
        <v>0</v>
      </c>
      <c r="P23" s="113">
        <f>IFERROR(SUMPRODUCT($B$24:$B$122,$C$24:$C$122,P24:P122)/SUMPRODUCT($B$24:$B$122,P24:P122),)</f>
        <v>0</v>
      </c>
      <c r="Q23" s="113">
        <f t="shared" ref="Q23:U23" si="2">IFERROR(SUMPRODUCT($B$24:$B$122,$C$24:$C$122,Q24:Q122)/SUMPRODUCT($B$24:$B$122,Q24:Q122),)</f>
        <v>0</v>
      </c>
      <c r="R23" s="113">
        <f t="shared" si="2"/>
        <v>0</v>
      </c>
      <c r="S23" s="113">
        <f t="shared" si="2"/>
        <v>0</v>
      </c>
      <c r="T23" s="113">
        <f t="shared" si="2"/>
        <v>0</v>
      </c>
      <c r="U23" s="113">
        <f t="shared" si="2"/>
        <v>0</v>
      </c>
      <c r="V23" s="114">
        <f>IFERROR(SUMPRODUCT($B$24:$B$122,$C$24:$C$122,V24:V122)/SUMPRODUCT($B$24:$B$122,V24:V122),0)</f>
        <v>8</v>
      </c>
      <c r="W23" s="115" t="s">
        <v>419</v>
      </c>
      <c r="X23" s="116" t="s">
        <v>420</v>
      </c>
      <c r="Y23"/>
      <c r="Z23"/>
      <c r="AA23"/>
      <c r="AB23"/>
      <c r="AC23"/>
      <c r="AD23"/>
    </row>
    <row r="24" spans="1:30">
      <c r="A24" s="17" t="s">
        <v>482</v>
      </c>
      <c r="B24" s="105">
        <v>10</v>
      </c>
      <c r="C24" s="106">
        <v>7</v>
      </c>
      <c r="D24" s="107">
        <v>50</v>
      </c>
      <c r="E24" s="108">
        <v>30</v>
      </c>
      <c r="F24" s="108"/>
      <c r="G24" s="108"/>
      <c r="H24" s="108"/>
      <c r="I24" s="108"/>
      <c r="J24" s="105"/>
      <c r="K24" s="105"/>
      <c r="L24" s="105"/>
      <c r="M24" s="105"/>
      <c r="N24" s="105"/>
      <c r="O24" s="105"/>
      <c r="P24" s="105"/>
      <c r="Q24" s="105"/>
      <c r="R24" s="105"/>
      <c r="S24" s="105"/>
      <c r="T24" s="105"/>
      <c r="U24" s="105"/>
      <c r="V24" s="109">
        <f t="shared" ref="V24:V55" si="3">IF(ISBLANK(B24)," ",100-SUM(D24:U24))</f>
        <v>20</v>
      </c>
      <c r="W24" s="110"/>
      <c r="X24" s="110"/>
      <c r="Y24"/>
      <c r="Z24"/>
      <c r="AA24"/>
      <c r="AB24"/>
      <c r="AC24"/>
      <c r="AD24"/>
    </row>
    <row r="25" spans="1:30" ht="14.45" customHeight="1">
      <c r="A25" s="17" t="s">
        <v>483</v>
      </c>
      <c r="B25" s="17">
        <v>5</v>
      </c>
      <c r="C25" s="58">
        <v>12</v>
      </c>
      <c r="D25" s="59"/>
      <c r="E25" s="22"/>
      <c r="F25" s="22"/>
      <c r="G25" s="22"/>
      <c r="H25" s="22"/>
      <c r="I25" s="22"/>
      <c r="J25" s="17"/>
      <c r="K25" s="17">
        <v>100</v>
      </c>
      <c r="L25" s="17"/>
      <c r="M25" s="17"/>
      <c r="N25" s="17"/>
      <c r="O25" s="17"/>
      <c r="P25" s="17"/>
      <c r="Q25" s="17"/>
      <c r="R25" s="17"/>
      <c r="S25" s="17"/>
      <c r="T25" s="17"/>
      <c r="U25" s="17"/>
      <c r="V25" s="60">
        <f t="shared" si="3"/>
        <v>0</v>
      </c>
      <c r="W25" s="61"/>
      <c r="X25" s="61"/>
      <c r="Y25"/>
      <c r="Z25"/>
      <c r="AA25"/>
      <c r="AB25"/>
      <c r="AC25"/>
      <c r="AD25"/>
    </row>
    <row r="26" spans="1:30">
      <c r="A26" s="17" t="s">
        <v>484</v>
      </c>
      <c r="B26" s="17">
        <v>10</v>
      </c>
      <c r="C26" s="58">
        <v>10</v>
      </c>
      <c r="D26" s="59"/>
      <c r="E26" s="22"/>
      <c r="F26" s="22"/>
      <c r="G26" s="22">
        <v>90</v>
      </c>
      <c r="H26" s="22"/>
      <c r="I26" s="22"/>
      <c r="J26" s="17"/>
      <c r="K26" s="17"/>
      <c r="L26" s="17"/>
      <c r="M26" s="17"/>
      <c r="N26" s="17"/>
      <c r="O26" s="17"/>
      <c r="P26" s="17"/>
      <c r="Q26" s="17"/>
      <c r="R26" s="17"/>
      <c r="S26" s="17"/>
      <c r="T26" s="17"/>
      <c r="U26" s="17"/>
      <c r="V26" s="60">
        <f t="shared" si="3"/>
        <v>10</v>
      </c>
      <c r="W26" s="61"/>
      <c r="X26" s="61"/>
      <c r="Y26"/>
      <c r="Z26"/>
      <c r="AA26"/>
      <c r="AB26"/>
      <c r="AC26"/>
      <c r="AD26"/>
    </row>
    <row r="27" spans="1:30">
      <c r="A27" s="17" t="s">
        <v>268</v>
      </c>
      <c r="B27" s="17"/>
      <c r="C27" s="58"/>
      <c r="D27" s="59"/>
      <c r="E27" s="22"/>
      <c r="F27" s="22"/>
      <c r="G27" s="22"/>
      <c r="H27" s="22"/>
      <c r="I27" s="22"/>
      <c r="J27" s="17"/>
      <c r="K27" s="17"/>
      <c r="L27" s="17"/>
      <c r="M27" s="17"/>
      <c r="N27" s="17"/>
      <c r="O27" s="17"/>
      <c r="P27" s="17"/>
      <c r="Q27" s="17"/>
      <c r="R27" s="17"/>
      <c r="S27" s="17"/>
      <c r="T27" s="17"/>
      <c r="U27" s="17"/>
      <c r="V27" s="60" t="str">
        <f t="shared" si="3"/>
        <v xml:space="preserve"> </v>
      </c>
      <c r="W27" s="61"/>
      <c r="X27" s="61"/>
      <c r="Y27"/>
      <c r="Z27"/>
      <c r="AA27"/>
      <c r="AB27"/>
      <c r="AC27"/>
      <c r="AD27"/>
    </row>
    <row r="28" spans="1:30">
      <c r="A28" s="17" t="s">
        <v>269</v>
      </c>
      <c r="B28" s="17"/>
      <c r="C28" s="58"/>
      <c r="D28" s="59"/>
      <c r="E28" s="22"/>
      <c r="F28" s="22"/>
      <c r="G28" s="22"/>
      <c r="H28" s="22"/>
      <c r="I28" s="22"/>
      <c r="J28" s="17"/>
      <c r="K28" s="17"/>
      <c r="L28" s="17"/>
      <c r="M28" s="17"/>
      <c r="N28" s="17"/>
      <c r="O28" s="17"/>
      <c r="P28" s="17"/>
      <c r="Q28" s="17"/>
      <c r="R28" s="17"/>
      <c r="S28" s="17"/>
      <c r="T28" s="17"/>
      <c r="U28" s="17"/>
      <c r="V28" s="60" t="str">
        <f t="shared" si="3"/>
        <v xml:space="preserve"> </v>
      </c>
      <c r="W28" s="61"/>
      <c r="X28" s="61"/>
      <c r="Y28"/>
      <c r="Z28"/>
      <c r="AA28"/>
      <c r="AB28"/>
      <c r="AC28"/>
      <c r="AD28"/>
    </row>
    <row r="29" spans="1:30">
      <c r="A29" s="17" t="s">
        <v>270</v>
      </c>
      <c r="B29" s="17"/>
      <c r="C29" s="58"/>
      <c r="D29" s="59"/>
      <c r="E29" s="22"/>
      <c r="F29" s="22"/>
      <c r="G29" s="22"/>
      <c r="H29" s="22"/>
      <c r="I29" s="22"/>
      <c r="J29" s="17"/>
      <c r="K29" s="17"/>
      <c r="L29" s="17"/>
      <c r="M29" s="17"/>
      <c r="N29" s="17"/>
      <c r="O29" s="17"/>
      <c r="P29" s="17"/>
      <c r="Q29" s="17"/>
      <c r="R29" s="17"/>
      <c r="S29" s="17"/>
      <c r="T29" s="17"/>
      <c r="U29" s="17"/>
      <c r="V29" s="60" t="str">
        <f t="shared" si="3"/>
        <v xml:space="preserve"> </v>
      </c>
      <c r="W29" s="61"/>
      <c r="X29" s="61"/>
      <c r="Y29"/>
      <c r="Z29"/>
      <c r="AA29"/>
      <c r="AB29"/>
      <c r="AC29"/>
      <c r="AD29"/>
    </row>
    <row r="30" spans="1:30">
      <c r="A30" s="17" t="s">
        <v>271</v>
      </c>
      <c r="B30" s="17"/>
      <c r="C30" s="58"/>
      <c r="D30" s="59"/>
      <c r="E30" s="22"/>
      <c r="F30" s="22"/>
      <c r="G30" s="22"/>
      <c r="H30" s="22"/>
      <c r="I30" s="22"/>
      <c r="J30" s="17"/>
      <c r="K30" s="17"/>
      <c r="L30" s="17"/>
      <c r="M30" s="17"/>
      <c r="N30" s="17"/>
      <c r="O30" s="17"/>
      <c r="P30" s="17"/>
      <c r="Q30" s="17"/>
      <c r="R30" s="17"/>
      <c r="S30" s="17"/>
      <c r="T30" s="17"/>
      <c r="U30" s="17"/>
      <c r="V30" s="60" t="str">
        <f t="shared" si="3"/>
        <v xml:space="preserve"> </v>
      </c>
      <c r="W30" s="61"/>
      <c r="X30" s="61"/>
      <c r="Y30"/>
      <c r="Z30"/>
      <c r="AA30"/>
      <c r="AB30"/>
      <c r="AC30"/>
      <c r="AD30"/>
    </row>
    <row r="31" spans="1:30">
      <c r="A31" s="17" t="s">
        <v>272</v>
      </c>
      <c r="B31" s="17"/>
      <c r="C31" s="58"/>
      <c r="D31" s="59"/>
      <c r="E31" s="22"/>
      <c r="F31" s="22"/>
      <c r="G31" s="22"/>
      <c r="H31" s="22"/>
      <c r="I31" s="22"/>
      <c r="J31" s="17"/>
      <c r="K31" s="17"/>
      <c r="L31" s="17"/>
      <c r="M31" s="17"/>
      <c r="N31" s="17"/>
      <c r="O31" s="17"/>
      <c r="P31" s="17"/>
      <c r="Q31" s="17"/>
      <c r="R31" s="17"/>
      <c r="S31" s="17"/>
      <c r="T31" s="17"/>
      <c r="U31" s="17"/>
      <c r="V31" s="60" t="str">
        <f t="shared" si="3"/>
        <v xml:space="preserve"> </v>
      </c>
      <c r="W31" s="61"/>
      <c r="X31" s="61"/>
      <c r="Y31"/>
      <c r="Z31"/>
      <c r="AA31"/>
      <c r="AB31"/>
      <c r="AC31"/>
      <c r="AD31"/>
    </row>
    <row r="32" spans="1:30">
      <c r="A32" s="17" t="s">
        <v>273</v>
      </c>
      <c r="B32" s="17"/>
      <c r="C32" s="58"/>
      <c r="D32" s="59"/>
      <c r="E32" s="22"/>
      <c r="F32" s="22"/>
      <c r="G32" s="22"/>
      <c r="H32" s="22"/>
      <c r="I32" s="22"/>
      <c r="J32" s="17"/>
      <c r="K32" s="17"/>
      <c r="L32" s="17"/>
      <c r="M32" s="17"/>
      <c r="N32" s="17"/>
      <c r="O32" s="17"/>
      <c r="P32" s="17"/>
      <c r="Q32" s="17"/>
      <c r="R32" s="17"/>
      <c r="S32" s="17"/>
      <c r="T32" s="17"/>
      <c r="U32" s="17"/>
      <c r="V32" s="60" t="str">
        <f t="shared" si="3"/>
        <v xml:space="preserve"> </v>
      </c>
      <c r="W32" s="61"/>
      <c r="X32" s="61"/>
      <c r="Y32"/>
      <c r="Z32"/>
      <c r="AA32"/>
      <c r="AB32"/>
      <c r="AC32"/>
      <c r="AD32"/>
    </row>
    <row r="33" spans="1:30">
      <c r="A33" s="17" t="s">
        <v>274</v>
      </c>
      <c r="B33" s="17"/>
      <c r="C33" s="58"/>
      <c r="D33" s="59"/>
      <c r="E33" s="22"/>
      <c r="F33" s="22"/>
      <c r="G33" s="22"/>
      <c r="H33" s="22"/>
      <c r="I33" s="22"/>
      <c r="J33" s="17"/>
      <c r="K33" s="17"/>
      <c r="L33" s="17"/>
      <c r="M33" s="17"/>
      <c r="N33" s="17"/>
      <c r="O33" s="17"/>
      <c r="P33" s="17"/>
      <c r="Q33" s="17"/>
      <c r="R33" s="17"/>
      <c r="S33" s="17"/>
      <c r="T33" s="17"/>
      <c r="U33" s="17"/>
      <c r="V33" s="60" t="str">
        <f t="shared" si="3"/>
        <v xml:space="preserve"> </v>
      </c>
      <c r="W33" s="61"/>
      <c r="X33" s="61"/>
      <c r="Y33"/>
      <c r="Z33"/>
      <c r="AA33"/>
      <c r="AB33"/>
      <c r="AC33"/>
      <c r="AD33"/>
    </row>
    <row r="34" spans="1:30">
      <c r="A34" s="17" t="s">
        <v>275</v>
      </c>
      <c r="B34" s="17"/>
      <c r="C34" s="58"/>
      <c r="D34" s="59"/>
      <c r="E34" s="22"/>
      <c r="F34" s="22"/>
      <c r="G34" s="22"/>
      <c r="H34" s="22"/>
      <c r="I34" s="22"/>
      <c r="J34" s="17"/>
      <c r="K34" s="17"/>
      <c r="L34" s="17"/>
      <c r="M34" s="17"/>
      <c r="N34" s="17"/>
      <c r="O34" s="17"/>
      <c r="P34" s="17"/>
      <c r="Q34" s="17"/>
      <c r="R34" s="17"/>
      <c r="S34" s="17"/>
      <c r="T34" s="17"/>
      <c r="U34" s="17"/>
      <c r="V34" s="60" t="str">
        <f t="shared" si="3"/>
        <v xml:space="preserve"> </v>
      </c>
      <c r="W34" s="61"/>
      <c r="X34" s="61"/>
      <c r="Y34"/>
      <c r="Z34"/>
      <c r="AA34"/>
      <c r="AB34"/>
      <c r="AC34"/>
      <c r="AD34"/>
    </row>
    <row r="35" spans="1:30">
      <c r="A35" s="17" t="s">
        <v>276</v>
      </c>
      <c r="B35" s="17"/>
      <c r="C35" s="58"/>
      <c r="D35" s="59"/>
      <c r="E35" s="22"/>
      <c r="F35" s="22"/>
      <c r="G35" s="22"/>
      <c r="H35" s="22"/>
      <c r="I35" s="22"/>
      <c r="J35" s="17"/>
      <c r="K35" s="17"/>
      <c r="L35" s="17"/>
      <c r="M35" s="17"/>
      <c r="N35" s="17"/>
      <c r="O35" s="17"/>
      <c r="P35" s="17"/>
      <c r="Q35" s="17"/>
      <c r="R35" s="17"/>
      <c r="S35" s="17"/>
      <c r="T35" s="17"/>
      <c r="U35" s="17"/>
      <c r="V35" s="60" t="str">
        <f t="shared" si="3"/>
        <v xml:space="preserve"> </v>
      </c>
      <c r="W35" s="61"/>
      <c r="X35" s="61"/>
      <c r="Y35"/>
      <c r="Z35"/>
      <c r="AA35"/>
      <c r="AB35"/>
      <c r="AC35"/>
      <c r="AD35"/>
    </row>
    <row r="36" spans="1:30">
      <c r="A36" s="17" t="s">
        <v>277</v>
      </c>
      <c r="B36" s="17"/>
      <c r="C36" s="58"/>
      <c r="D36" s="59"/>
      <c r="E36" s="22"/>
      <c r="F36" s="22"/>
      <c r="G36" s="22"/>
      <c r="H36" s="22"/>
      <c r="I36" s="22"/>
      <c r="J36" s="17"/>
      <c r="K36" s="17"/>
      <c r="L36" s="17"/>
      <c r="M36" s="17"/>
      <c r="N36" s="17"/>
      <c r="O36" s="17"/>
      <c r="P36" s="17"/>
      <c r="Q36" s="17"/>
      <c r="R36" s="17"/>
      <c r="S36" s="17"/>
      <c r="T36" s="17"/>
      <c r="U36" s="17"/>
      <c r="V36" s="60" t="str">
        <f t="shared" si="3"/>
        <v xml:space="preserve"> </v>
      </c>
      <c r="W36" s="61"/>
      <c r="X36" s="61"/>
      <c r="Y36"/>
      <c r="Z36"/>
      <c r="AA36"/>
      <c r="AB36"/>
      <c r="AC36"/>
      <c r="AD36"/>
    </row>
    <row r="37" spans="1:30">
      <c r="A37" s="17" t="s">
        <v>278</v>
      </c>
      <c r="B37" s="17"/>
      <c r="C37" s="58"/>
      <c r="D37" s="59"/>
      <c r="E37" s="22"/>
      <c r="F37" s="22"/>
      <c r="G37" s="22"/>
      <c r="H37" s="22"/>
      <c r="I37" s="22"/>
      <c r="J37" s="17"/>
      <c r="K37" s="17"/>
      <c r="L37" s="17"/>
      <c r="M37" s="17"/>
      <c r="N37" s="17"/>
      <c r="O37" s="17"/>
      <c r="P37" s="17"/>
      <c r="Q37" s="17"/>
      <c r="R37" s="17"/>
      <c r="S37" s="17"/>
      <c r="T37" s="17"/>
      <c r="U37" s="17"/>
      <c r="V37" s="60" t="str">
        <f t="shared" si="3"/>
        <v xml:space="preserve"> </v>
      </c>
      <c r="W37" s="61"/>
      <c r="X37" s="61"/>
      <c r="Y37"/>
      <c r="Z37"/>
      <c r="AA37"/>
      <c r="AB37"/>
      <c r="AC37"/>
      <c r="AD37"/>
    </row>
    <row r="38" spans="1:30">
      <c r="A38" s="17" t="s">
        <v>279</v>
      </c>
      <c r="B38" s="17"/>
      <c r="C38" s="58"/>
      <c r="D38" s="59"/>
      <c r="E38" s="22"/>
      <c r="F38" s="22"/>
      <c r="G38" s="22"/>
      <c r="H38" s="22"/>
      <c r="I38" s="22"/>
      <c r="J38" s="17"/>
      <c r="K38" s="17"/>
      <c r="L38" s="17"/>
      <c r="M38" s="17"/>
      <c r="N38" s="17"/>
      <c r="O38" s="17"/>
      <c r="P38" s="17"/>
      <c r="Q38" s="17"/>
      <c r="R38" s="17"/>
      <c r="S38" s="17"/>
      <c r="T38" s="17"/>
      <c r="U38" s="17"/>
      <c r="V38" s="60" t="str">
        <f t="shared" si="3"/>
        <v xml:space="preserve"> </v>
      </c>
      <c r="W38" s="61"/>
      <c r="X38" s="61"/>
      <c r="Y38"/>
      <c r="Z38"/>
      <c r="AA38"/>
      <c r="AB38"/>
      <c r="AC38"/>
      <c r="AD38"/>
    </row>
    <row r="39" spans="1:30">
      <c r="A39" s="17" t="s">
        <v>280</v>
      </c>
      <c r="B39" s="17"/>
      <c r="C39" s="58"/>
      <c r="D39" s="59"/>
      <c r="E39" s="22"/>
      <c r="F39" s="22"/>
      <c r="G39" s="22"/>
      <c r="H39" s="22"/>
      <c r="I39" s="22"/>
      <c r="J39" s="17"/>
      <c r="K39" s="17"/>
      <c r="L39" s="17"/>
      <c r="M39" s="17"/>
      <c r="N39" s="17"/>
      <c r="O39" s="17"/>
      <c r="P39" s="17"/>
      <c r="Q39" s="17"/>
      <c r="R39" s="17"/>
      <c r="S39" s="17"/>
      <c r="T39" s="17"/>
      <c r="U39" s="17"/>
      <c r="V39" s="60" t="str">
        <f t="shared" si="3"/>
        <v xml:space="preserve"> </v>
      </c>
      <c r="W39" s="61"/>
      <c r="X39" s="61"/>
      <c r="Y39"/>
      <c r="Z39"/>
      <c r="AA39"/>
      <c r="AB39"/>
      <c r="AC39"/>
      <c r="AD39"/>
    </row>
    <row r="40" spans="1:30">
      <c r="A40" s="17" t="s">
        <v>281</v>
      </c>
      <c r="B40" s="17"/>
      <c r="C40" s="58"/>
      <c r="D40" s="59"/>
      <c r="E40" s="22"/>
      <c r="F40" s="22"/>
      <c r="G40" s="22"/>
      <c r="H40" s="22"/>
      <c r="I40" s="22"/>
      <c r="J40" s="17"/>
      <c r="K40" s="17"/>
      <c r="L40" s="17"/>
      <c r="M40" s="17"/>
      <c r="N40" s="17"/>
      <c r="O40" s="17"/>
      <c r="P40" s="17"/>
      <c r="Q40" s="17"/>
      <c r="R40" s="17"/>
      <c r="S40" s="17"/>
      <c r="T40" s="17"/>
      <c r="U40" s="17"/>
      <c r="V40" s="60" t="str">
        <f t="shared" si="3"/>
        <v xml:space="preserve"> </v>
      </c>
      <c r="W40" s="61"/>
      <c r="X40" s="61"/>
      <c r="Y40"/>
      <c r="Z40"/>
      <c r="AA40"/>
      <c r="AB40"/>
      <c r="AC40"/>
      <c r="AD40"/>
    </row>
    <row r="41" spans="1:30">
      <c r="A41" s="17" t="s">
        <v>282</v>
      </c>
      <c r="B41" s="17"/>
      <c r="C41" s="58"/>
      <c r="D41" s="59"/>
      <c r="E41" s="22"/>
      <c r="F41" s="22"/>
      <c r="G41" s="22"/>
      <c r="H41" s="22"/>
      <c r="I41" s="22"/>
      <c r="J41" s="17"/>
      <c r="K41" s="17"/>
      <c r="L41" s="17"/>
      <c r="M41" s="17"/>
      <c r="N41" s="17"/>
      <c r="O41" s="17"/>
      <c r="P41" s="17"/>
      <c r="Q41" s="17"/>
      <c r="R41" s="17"/>
      <c r="S41" s="17"/>
      <c r="T41" s="17"/>
      <c r="U41" s="17"/>
      <c r="V41" s="60" t="str">
        <f t="shared" si="3"/>
        <v xml:space="preserve"> </v>
      </c>
      <c r="W41" s="61"/>
      <c r="X41" s="61"/>
      <c r="Y41"/>
      <c r="Z41"/>
      <c r="AA41"/>
      <c r="AB41"/>
      <c r="AC41"/>
      <c r="AD41"/>
    </row>
    <row r="42" spans="1:30">
      <c r="A42" s="17" t="s">
        <v>283</v>
      </c>
      <c r="B42" s="17"/>
      <c r="C42" s="58"/>
      <c r="D42" s="59"/>
      <c r="E42" s="22"/>
      <c r="F42" s="22"/>
      <c r="G42" s="22"/>
      <c r="H42" s="22"/>
      <c r="I42" s="22"/>
      <c r="J42" s="17"/>
      <c r="K42" s="17"/>
      <c r="L42" s="17"/>
      <c r="M42" s="17"/>
      <c r="N42" s="17"/>
      <c r="O42" s="17"/>
      <c r="P42" s="17"/>
      <c r="Q42" s="17"/>
      <c r="R42" s="17"/>
      <c r="S42" s="17"/>
      <c r="T42" s="17"/>
      <c r="U42" s="17"/>
      <c r="V42" s="60" t="str">
        <f t="shared" si="3"/>
        <v xml:space="preserve"> </v>
      </c>
      <c r="W42" s="61"/>
      <c r="X42" s="61"/>
      <c r="Y42"/>
      <c r="Z42"/>
      <c r="AA42"/>
      <c r="AB42"/>
      <c r="AC42"/>
      <c r="AD42"/>
    </row>
    <row r="43" spans="1:30">
      <c r="A43" s="17" t="s">
        <v>284</v>
      </c>
      <c r="B43" s="17"/>
      <c r="C43" s="58"/>
      <c r="D43" s="59"/>
      <c r="E43" s="22"/>
      <c r="F43" s="22"/>
      <c r="G43" s="22"/>
      <c r="H43" s="22"/>
      <c r="I43" s="22"/>
      <c r="J43" s="17"/>
      <c r="K43" s="17"/>
      <c r="L43" s="17"/>
      <c r="M43" s="17"/>
      <c r="N43" s="17"/>
      <c r="O43" s="17"/>
      <c r="P43" s="17"/>
      <c r="Q43" s="17"/>
      <c r="R43" s="17"/>
      <c r="S43" s="17"/>
      <c r="T43" s="17"/>
      <c r="U43" s="17"/>
      <c r="V43" s="60" t="str">
        <f t="shared" si="3"/>
        <v xml:space="preserve"> </v>
      </c>
      <c r="W43" s="61"/>
      <c r="X43" s="61"/>
      <c r="Y43"/>
      <c r="Z43"/>
      <c r="AA43"/>
      <c r="AB43"/>
      <c r="AC43"/>
      <c r="AD43"/>
    </row>
    <row r="44" spans="1:30">
      <c r="A44" s="17" t="s">
        <v>285</v>
      </c>
      <c r="B44" s="17"/>
      <c r="C44" s="58"/>
      <c r="D44" s="59"/>
      <c r="E44" s="22"/>
      <c r="F44" s="22"/>
      <c r="G44" s="22"/>
      <c r="H44" s="22"/>
      <c r="I44" s="22"/>
      <c r="J44" s="17"/>
      <c r="K44" s="17"/>
      <c r="L44" s="17"/>
      <c r="M44" s="17"/>
      <c r="N44" s="17"/>
      <c r="O44" s="17"/>
      <c r="P44" s="17"/>
      <c r="Q44" s="17"/>
      <c r="R44" s="17"/>
      <c r="S44" s="17"/>
      <c r="T44" s="17"/>
      <c r="U44" s="17"/>
      <c r="V44" s="60" t="str">
        <f t="shared" si="3"/>
        <v xml:space="preserve"> </v>
      </c>
      <c r="W44" s="61"/>
      <c r="X44" s="61"/>
      <c r="Y44"/>
      <c r="Z44"/>
      <c r="AA44"/>
      <c r="AB44"/>
      <c r="AC44"/>
      <c r="AD44"/>
    </row>
    <row r="45" spans="1:30">
      <c r="A45" s="17" t="s">
        <v>286</v>
      </c>
      <c r="B45" s="17"/>
      <c r="C45" s="58"/>
      <c r="D45" s="59"/>
      <c r="E45" s="22"/>
      <c r="F45" s="22"/>
      <c r="G45" s="22"/>
      <c r="H45" s="22"/>
      <c r="I45" s="22"/>
      <c r="J45" s="17"/>
      <c r="K45" s="17"/>
      <c r="L45" s="17"/>
      <c r="M45" s="17"/>
      <c r="N45" s="17"/>
      <c r="O45" s="17"/>
      <c r="P45" s="17"/>
      <c r="Q45" s="17"/>
      <c r="R45" s="17"/>
      <c r="S45" s="17"/>
      <c r="T45" s="17"/>
      <c r="U45" s="17"/>
      <c r="V45" s="60" t="str">
        <f t="shared" si="3"/>
        <v xml:space="preserve"> </v>
      </c>
      <c r="W45" s="61"/>
      <c r="X45" s="61"/>
      <c r="Y45"/>
      <c r="Z45"/>
      <c r="AA45"/>
      <c r="AB45"/>
      <c r="AC45"/>
      <c r="AD45"/>
    </row>
    <row r="46" spans="1:30">
      <c r="A46" s="17" t="s">
        <v>287</v>
      </c>
      <c r="B46" s="17"/>
      <c r="C46" s="58"/>
      <c r="D46" s="59"/>
      <c r="E46" s="22"/>
      <c r="F46" s="22"/>
      <c r="G46" s="22"/>
      <c r="H46" s="22"/>
      <c r="I46" s="22"/>
      <c r="J46" s="17"/>
      <c r="K46" s="17"/>
      <c r="L46" s="17"/>
      <c r="M46" s="17"/>
      <c r="N46" s="17"/>
      <c r="O46" s="17"/>
      <c r="P46" s="17"/>
      <c r="Q46" s="17"/>
      <c r="R46" s="17"/>
      <c r="S46" s="17"/>
      <c r="T46" s="17"/>
      <c r="U46" s="17"/>
      <c r="V46" s="60" t="str">
        <f t="shared" si="3"/>
        <v xml:space="preserve"> </v>
      </c>
      <c r="W46" s="61"/>
      <c r="X46" s="61"/>
      <c r="Y46"/>
      <c r="Z46"/>
      <c r="AA46"/>
      <c r="AB46"/>
      <c r="AC46"/>
      <c r="AD46"/>
    </row>
    <row r="47" spans="1:30">
      <c r="A47" s="17" t="s">
        <v>288</v>
      </c>
      <c r="B47" s="17"/>
      <c r="C47" s="58"/>
      <c r="D47" s="59"/>
      <c r="E47" s="22"/>
      <c r="F47" s="22"/>
      <c r="G47" s="22"/>
      <c r="H47" s="22"/>
      <c r="I47" s="22"/>
      <c r="J47" s="17"/>
      <c r="K47" s="17"/>
      <c r="L47" s="17"/>
      <c r="M47" s="17"/>
      <c r="N47" s="17"/>
      <c r="O47" s="17"/>
      <c r="P47" s="17"/>
      <c r="Q47" s="17"/>
      <c r="R47" s="17"/>
      <c r="S47" s="17"/>
      <c r="T47" s="17"/>
      <c r="U47" s="17"/>
      <c r="V47" s="60" t="str">
        <f t="shared" si="3"/>
        <v xml:space="preserve"> </v>
      </c>
      <c r="W47" s="61"/>
      <c r="X47" s="61"/>
      <c r="Y47"/>
      <c r="Z47"/>
      <c r="AA47"/>
      <c r="AB47"/>
      <c r="AC47"/>
      <c r="AD47"/>
    </row>
    <row r="48" spans="1:30">
      <c r="A48" s="17" t="s">
        <v>289</v>
      </c>
      <c r="B48" s="17"/>
      <c r="C48" s="58"/>
      <c r="D48" s="59"/>
      <c r="E48" s="22"/>
      <c r="F48" s="22"/>
      <c r="G48" s="22"/>
      <c r="H48" s="22"/>
      <c r="I48" s="22"/>
      <c r="J48" s="17"/>
      <c r="K48" s="17"/>
      <c r="L48" s="17"/>
      <c r="M48" s="17"/>
      <c r="N48" s="17"/>
      <c r="O48" s="17"/>
      <c r="P48" s="17"/>
      <c r="Q48" s="17"/>
      <c r="R48" s="17"/>
      <c r="S48" s="17"/>
      <c r="T48" s="17"/>
      <c r="U48" s="17"/>
      <c r="V48" s="60" t="str">
        <f t="shared" si="3"/>
        <v xml:space="preserve"> </v>
      </c>
      <c r="W48" s="61"/>
      <c r="X48" s="61"/>
      <c r="Y48"/>
      <c r="Z48"/>
      <c r="AA48"/>
      <c r="AB48"/>
      <c r="AC48"/>
      <c r="AD48"/>
    </row>
    <row r="49" spans="1:30">
      <c r="A49" s="17" t="s">
        <v>290</v>
      </c>
      <c r="B49" s="17"/>
      <c r="C49" s="58"/>
      <c r="D49" s="59"/>
      <c r="E49" s="22"/>
      <c r="F49" s="22"/>
      <c r="G49" s="22"/>
      <c r="H49" s="22"/>
      <c r="I49" s="22"/>
      <c r="J49" s="17"/>
      <c r="K49" s="17"/>
      <c r="L49" s="17"/>
      <c r="M49" s="17"/>
      <c r="N49" s="17"/>
      <c r="O49" s="17"/>
      <c r="P49" s="17"/>
      <c r="Q49" s="17"/>
      <c r="R49" s="17"/>
      <c r="S49" s="17"/>
      <c r="T49" s="17"/>
      <c r="U49" s="17"/>
      <c r="V49" s="60" t="str">
        <f t="shared" si="3"/>
        <v xml:space="preserve"> </v>
      </c>
      <c r="W49" s="61"/>
      <c r="X49" s="61"/>
      <c r="Y49"/>
      <c r="Z49"/>
      <c r="AA49"/>
      <c r="AB49"/>
      <c r="AC49"/>
      <c r="AD49"/>
    </row>
    <row r="50" spans="1:30">
      <c r="A50" s="17" t="s">
        <v>291</v>
      </c>
      <c r="B50" s="17"/>
      <c r="C50" s="58"/>
      <c r="D50" s="59"/>
      <c r="E50" s="22"/>
      <c r="F50" s="22"/>
      <c r="G50" s="22"/>
      <c r="H50" s="22"/>
      <c r="I50" s="22"/>
      <c r="J50" s="17"/>
      <c r="K50" s="17"/>
      <c r="L50" s="17"/>
      <c r="M50" s="17"/>
      <c r="N50" s="17"/>
      <c r="O50" s="17"/>
      <c r="P50" s="17"/>
      <c r="Q50" s="17"/>
      <c r="R50" s="17"/>
      <c r="S50" s="17"/>
      <c r="T50" s="17"/>
      <c r="U50" s="17"/>
      <c r="V50" s="60" t="str">
        <f t="shared" si="3"/>
        <v xml:space="preserve"> </v>
      </c>
      <c r="W50" s="61"/>
      <c r="X50" s="61"/>
    </row>
    <row r="51" spans="1:30">
      <c r="A51" s="17" t="s">
        <v>292</v>
      </c>
      <c r="B51" s="17"/>
      <c r="C51" s="58"/>
      <c r="D51" s="59"/>
      <c r="E51" s="22"/>
      <c r="F51" s="22"/>
      <c r="G51" s="22"/>
      <c r="H51" s="22"/>
      <c r="I51" s="22"/>
      <c r="J51" s="17"/>
      <c r="K51" s="17"/>
      <c r="L51" s="17"/>
      <c r="M51" s="17"/>
      <c r="N51" s="17"/>
      <c r="O51" s="17"/>
      <c r="P51" s="17"/>
      <c r="Q51" s="17"/>
      <c r="R51" s="17"/>
      <c r="S51" s="17"/>
      <c r="T51" s="17"/>
      <c r="U51" s="17"/>
      <c r="V51" s="60" t="str">
        <f t="shared" si="3"/>
        <v xml:space="preserve"> </v>
      </c>
      <c r="W51" s="61"/>
      <c r="X51" s="61"/>
    </row>
    <row r="52" spans="1:30">
      <c r="A52" s="17" t="s">
        <v>293</v>
      </c>
      <c r="B52" s="17"/>
      <c r="C52" s="58"/>
      <c r="D52" s="59"/>
      <c r="E52" s="22"/>
      <c r="F52" s="22"/>
      <c r="G52" s="22"/>
      <c r="H52" s="22"/>
      <c r="I52" s="22"/>
      <c r="J52" s="17"/>
      <c r="K52" s="17"/>
      <c r="L52" s="17"/>
      <c r="M52" s="17"/>
      <c r="N52" s="17"/>
      <c r="O52" s="17"/>
      <c r="P52" s="17"/>
      <c r="Q52" s="17"/>
      <c r="R52" s="17"/>
      <c r="S52" s="17"/>
      <c r="T52" s="17"/>
      <c r="U52" s="17"/>
      <c r="V52" s="60" t="str">
        <f t="shared" si="3"/>
        <v xml:space="preserve"> </v>
      </c>
      <c r="W52" s="61"/>
      <c r="X52" s="61"/>
    </row>
    <row r="53" spans="1:30">
      <c r="A53" s="17" t="s">
        <v>294</v>
      </c>
      <c r="B53" s="17"/>
      <c r="C53" s="58"/>
      <c r="D53" s="59"/>
      <c r="E53" s="22"/>
      <c r="F53" s="22"/>
      <c r="G53" s="22"/>
      <c r="H53" s="22"/>
      <c r="I53" s="22"/>
      <c r="J53" s="17"/>
      <c r="K53" s="17"/>
      <c r="L53" s="17"/>
      <c r="M53" s="17"/>
      <c r="N53" s="17"/>
      <c r="O53" s="17"/>
      <c r="P53" s="17"/>
      <c r="Q53" s="17"/>
      <c r="R53" s="17"/>
      <c r="S53" s="17"/>
      <c r="T53" s="17"/>
      <c r="U53" s="17"/>
      <c r="V53" s="60" t="str">
        <f t="shared" si="3"/>
        <v xml:space="preserve"> </v>
      </c>
      <c r="W53" s="61"/>
      <c r="X53" s="61"/>
    </row>
    <row r="54" spans="1:30">
      <c r="A54" s="17" t="s">
        <v>295</v>
      </c>
      <c r="B54" s="17"/>
      <c r="C54" s="58"/>
      <c r="D54" s="59"/>
      <c r="E54" s="22"/>
      <c r="F54" s="22"/>
      <c r="G54" s="22"/>
      <c r="H54" s="22"/>
      <c r="I54" s="22"/>
      <c r="J54" s="17"/>
      <c r="K54" s="17"/>
      <c r="L54" s="17"/>
      <c r="M54" s="17"/>
      <c r="N54" s="17"/>
      <c r="O54" s="17"/>
      <c r="P54" s="17"/>
      <c r="Q54" s="17"/>
      <c r="R54" s="17"/>
      <c r="S54" s="17"/>
      <c r="T54" s="17"/>
      <c r="U54" s="17"/>
      <c r="V54" s="60" t="str">
        <f t="shared" si="3"/>
        <v xml:space="preserve"> </v>
      </c>
      <c r="W54" s="61"/>
      <c r="X54" s="61"/>
    </row>
    <row r="55" spans="1:30">
      <c r="A55" s="17" t="s">
        <v>296</v>
      </c>
      <c r="B55" s="17"/>
      <c r="C55" s="58"/>
      <c r="D55" s="59"/>
      <c r="E55" s="22"/>
      <c r="F55" s="22"/>
      <c r="G55" s="22"/>
      <c r="H55" s="22"/>
      <c r="I55" s="22"/>
      <c r="J55" s="17"/>
      <c r="K55" s="17"/>
      <c r="L55" s="17"/>
      <c r="M55" s="17"/>
      <c r="N55" s="17"/>
      <c r="O55" s="17"/>
      <c r="P55" s="17"/>
      <c r="Q55" s="17"/>
      <c r="R55" s="17"/>
      <c r="S55" s="17"/>
      <c r="T55" s="17"/>
      <c r="U55" s="17"/>
      <c r="V55" s="60" t="str">
        <f t="shared" si="3"/>
        <v xml:space="preserve"> </v>
      </c>
      <c r="W55" s="61"/>
      <c r="X55" s="61"/>
    </row>
    <row r="56" spans="1:30">
      <c r="A56" s="17" t="s">
        <v>297</v>
      </c>
      <c r="B56" s="17"/>
      <c r="C56" s="58"/>
      <c r="D56" s="59"/>
      <c r="E56" s="22"/>
      <c r="F56" s="22"/>
      <c r="G56" s="22"/>
      <c r="H56" s="22"/>
      <c r="I56" s="22"/>
      <c r="J56" s="17"/>
      <c r="K56" s="17"/>
      <c r="L56" s="17"/>
      <c r="M56" s="17"/>
      <c r="N56" s="17"/>
      <c r="O56" s="17"/>
      <c r="P56" s="17"/>
      <c r="Q56" s="17"/>
      <c r="R56" s="17"/>
      <c r="S56" s="17"/>
      <c r="T56" s="17"/>
      <c r="U56" s="17"/>
      <c r="V56" s="60" t="str">
        <f t="shared" ref="V56:V119" si="4">IF(ISBLANK(B56)," ",100-SUM(D56:U56))</f>
        <v xml:space="preserve"> </v>
      </c>
      <c r="W56" s="61"/>
      <c r="X56" s="61"/>
    </row>
    <row r="57" spans="1:30">
      <c r="A57" s="17" t="s">
        <v>298</v>
      </c>
      <c r="B57" s="17"/>
      <c r="C57" s="58"/>
      <c r="D57" s="59"/>
      <c r="E57" s="22"/>
      <c r="F57" s="22"/>
      <c r="G57" s="22"/>
      <c r="H57" s="22"/>
      <c r="I57" s="22"/>
      <c r="J57" s="17"/>
      <c r="K57" s="17"/>
      <c r="L57" s="17"/>
      <c r="M57" s="17"/>
      <c r="N57" s="17"/>
      <c r="O57" s="17"/>
      <c r="P57" s="17"/>
      <c r="Q57" s="17"/>
      <c r="R57" s="17"/>
      <c r="S57" s="17"/>
      <c r="T57" s="17"/>
      <c r="U57" s="17"/>
      <c r="V57" s="60" t="str">
        <f t="shared" si="4"/>
        <v xml:space="preserve"> </v>
      </c>
      <c r="W57" s="61"/>
      <c r="X57" s="61"/>
    </row>
    <row r="58" spans="1:30">
      <c r="A58" s="17" t="s">
        <v>299</v>
      </c>
      <c r="B58" s="17"/>
      <c r="C58" s="58"/>
      <c r="D58" s="59"/>
      <c r="E58" s="22"/>
      <c r="F58" s="22"/>
      <c r="G58" s="22"/>
      <c r="H58" s="22"/>
      <c r="I58" s="22"/>
      <c r="J58" s="17"/>
      <c r="K58" s="17"/>
      <c r="L58" s="17"/>
      <c r="M58" s="17"/>
      <c r="N58" s="17"/>
      <c r="O58" s="17"/>
      <c r="P58" s="17"/>
      <c r="Q58" s="17"/>
      <c r="R58" s="17"/>
      <c r="S58" s="17"/>
      <c r="T58" s="17"/>
      <c r="U58" s="17"/>
      <c r="V58" s="60" t="str">
        <f t="shared" si="4"/>
        <v xml:space="preserve"> </v>
      </c>
      <c r="W58" s="61"/>
      <c r="X58" s="61"/>
    </row>
    <row r="59" spans="1:30">
      <c r="A59" s="17" t="s">
        <v>300</v>
      </c>
      <c r="B59" s="17"/>
      <c r="C59" s="58"/>
      <c r="D59" s="59"/>
      <c r="E59" s="22"/>
      <c r="F59" s="22"/>
      <c r="G59" s="22"/>
      <c r="H59" s="22"/>
      <c r="I59" s="22"/>
      <c r="J59" s="17"/>
      <c r="K59" s="17"/>
      <c r="L59" s="17"/>
      <c r="M59" s="17"/>
      <c r="N59" s="17"/>
      <c r="O59" s="17"/>
      <c r="P59" s="17"/>
      <c r="Q59" s="17"/>
      <c r="R59" s="17"/>
      <c r="S59" s="17"/>
      <c r="T59" s="17"/>
      <c r="U59" s="17"/>
      <c r="V59" s="60" t="str">
        <f t="shared" si="4"/>
        <v xml:space="preserve"> </v>
      </c>
      <c r="W59" s="61"/>
      <c r="X59" s="61"/>
    </row>
    <row r="60" spans="1:30">
      <c r="A60" s="17" t="s">
        <v>301</v>
      </c>
      <c r="B60" s="17"/>
      <c r="C60" s="58"/>
      <c r="D60" s="59"/>
      <c r="E60" s="22"/>
      <c r="F60" s="22"/>
      <c r="G60" s="22"/>
      <c r="H60" s="22"/>
      <c r="I60" s="22"/>
      <c r="J60" s="17"/>
      <c r="K60" s="17"/>
      <c r="L60" s="17"/>
      <c r="M60" s="17"/>
      <c r="N60" s="17"/>
      <c r="O60" s="17"/>
      <c r="P60" s="17"/>
      <c r="Q60" s="17"/>
      <c r="R60" s="17"/>
      <c r="S60" s="17"/>
      <c r="T60" s="17"/>
      <c r="U60" s="17"/>
      <c r="V60" s="60" t="str">
        <f t="shared" si="4"/>
        <v xml:space="preserve"> </v>
      </c>
      <c r="W60" s="61"/>
      <c r="X60" s="61"/>
    </row>
    <row r="61" spans="1:30">
      <c r="A61" s="17" t="s">
        <v>302</v>
      </c>
      <c r="B61" s="17"/>
      <c r="C61" s="58"/>
      <c r="D61" s="59"/>
      <c r="E61" s="22"/>
      <c r="F61" s="22"/>
      <c r="G61" s="22"/>
      <c r="H61" s="22"/>
      <c r="I61" s="22"/>
      <c r="J61" s="17"/>
      <c r="K61" s="17"/>
      <c r="L61" s="17"/>
      <c r="M61" s="17"/>
      <c r="N61" s="17"/>
      <c r="O61" s="17"/>
      <c r="P61" s="17"/>
      <c r="Q61" s="17"/>
      <c r="R61" s="17"/>
      <c r="S61" s="17"/>
      <c r="T61" s="17"/>
      <c r="U61" s="17"/>
      <c r="V61" s="60" t="str">
        <f t="shared" si="4"/>
        <v xml:space="preserve"> </v>
      </c>
      <c r="W61" s="61"/>
      <c r="X61" s="61"/>
    </row>
    <row r="62" spans="1:30">
      <c r="A62" s="17" t="s">
        <v>303</v>
      </c>
      <c r="B62" s="17"/>
      <c r="C62" s="58"/>
      <c r="D62" s="59"/>
      <c r="E62" s="22"/>
      <c r="F62" s="22"/>
      <c r="G62" s="22"/>
      <c r="H62" s="22"/>
      <c r="I62" s="22"/>
      <c r="J62" s="17"/>
      <c r="K62" s="17"/>
      <c r="L62" s="17"/>
      <c r="M62" s="17"/>
      <c r="N62" s="17"/>
      <c r="O62" s="17"/>
      <c r="P62" s="17"/>
      <c r="Q62" s="17"/>
      <c r="R62" s="17"/>
      <c r="S62" s="17"/>
      <c r="T62" s="17"/>
      <c r="U62" s="17"/>
      <c r="V62" s="60" t="str">
        <f t="shared" si="4"/>
        <v xml:space="preserve"> </v>
      </c>
      <c r="W62" s="61"/>
      <c r="X62" s="61"/>
    </row>
    <row r="63" spans="1:30">
      <c r="A63" s="17" t="s">
        <v>304</v>
      </c>
      <c r="B63" s="17"/>
      <c r="C63" s="58"/>
      <c r="D63" s="59"/>
      <c r="E63" s="22"/>
      <c r="F63" s="22"/>
      <c r="G63" s="22"/>
      <c r="H63" s="22"/>
      <c r="I63" s="22"/>
      <c r="J63" s="17"/>
      <c r="K63" s="17"/>
      <c r="L63" s="17"/>
      <c r="M63" s="17"/>
      <c r="N63" s="17"/>
      <c r="O63" s="17"/>
      <c r="P63" s="17"/>
      <c r="Q63" s="17"/>
      <c r="R63" s="17"/>
      <c r="S63" s="17"/>
      <c r="T63" s="17"/>
      <c r="U63" s="17"/>
      <c r="V63" s="60" t="str">
        <f t="shared" si="4"/>
        <v xml:space="preserve"> </v>
      </c>
      <c r="W63" s="61"/>
      <c r="X63" s="61"/>
    </row>
    <row r="64" spans="1:30">
      <c r="A64" s="17" t="s">
        <v>305</v>
      </c>
      <c r="B64" s="17"/>
      <c r="C64" s="58"/>
      <c r="D64" s="59"/>
      <c r="E64" s="22"/>
      <c r="F64" s="22"/>
      <c r="G64" s="22"/>
      <c r="H64" s="22"/>
      <c r="I64" s="22"/>
      <c r="J64" s="17"/>
      <c r="K64" s="17"/>
      <c r="L64" s="17"/>
      <c r="M64" s="17"/>
      <c r="N64" s="17"/>
      <c r="O64" s="17"/>
      <c r="P64" s="17"/>
      <c r="Q64" s="17"/>
      <c r="R64" s="17"/>
      <c r="S64" s="17"/>
      <c r="T64" s="17"/>
      <c r="U64" s="17"/>
      <c r="V64" s="60" t="str">
        <f t="shared" si="4"/>
        <v xml:space="preserve"> </v>
      </c>
      <c r="W64" s="61"/>
      <c r="X64" s="61"/>
    </row>
    <row r="65" spans="1:24">
      <c r="A65" s="17" t="s">
        <v>306</v>
      </c>
      <c r="B65" s="17"/>
      <c r="C65" s="58"/>
      <c r="D65" s="59"/>
      <c r="E65" s="22"/>
      <c r="F65" s="22"/>
      <c r="G65" s="22"/>
      <c r="H65" s="22"/>
      <c r="I65" s="22"/>
      <c r="J65" s="17"/>
      <c r="K65" s="17"/>
      <c r="L65" s="17"/>
      <c r="M65" s="17"/>
      <c r="N65" s="17"/>
      <c r="O65" s="17"/>
      <c r="P65" s="17"/>
      <c r="Q65" s="17"/>
      <c r="R65" s="17"/>
      <c r="S65" s="17"/>
      <c r="T65" s="17"/>
      <c r="U65" s="17"/>
      <c r="V65" s="60" t="str">
        <f t="shared" si="4"/>
        <v xml:space="preserve"> </v>
      </c>
      <c r="W65" s="61"/>
      <c r="X65" s="61"/>
    </row>
    <row r="66" spans="1:24">
      <c r="A66" s="17" t="s">
        <v>307</v>
      </c>
      <c r="B66" s="17"/>
      <c r="C66" s="58"/>
      <c r="D66" s="59"/>
      <c r="E66" s="22"/>
      <c r="F66" s="22"/>
      <c r="G66" s="22"/>
      <c r="H66" s="22"/>
      <c r="I66" s="22"/>
      <c r="J66" s="17"/>
      <c r="K66" s="17"/>
      <c r="L66" s="17"/>
      <c r="M66" s="17"/>
      <c r="N66" s="17"/>
      <c r="O66" s="17"/>
      <c r="P66" s="17"/>
      <c r="Q66" s="17"/>
      <c r="R66" s="17"/>
      <c r="S66" s="17"/>
      <c r="T66" s="17"/>
      <c r="U66" s="17"/>
      <c r="V66" s="60" t="str">
        <f t="shared" si="4"/>
        <v xml:space="preserve"> </v>
      </c>
      <c r="W66" s="61"/>
      <c r="X66" s="61"/>
    </row>
    <row r="67" spans="1:24">
      <c r="A67" s="17" t="s">
        <v>308</v>
      </c>
      <c r="B67" s="17"/>
      <c r="C67" s="58"/>
      <c r="D67" s="59"/>
      <c r="E67" s="22"/>
      <c r="F67" s="22"/>
      <c r="G67" s="22"/>
      <c r="H67" s="22"/>
      <c r="I67" s="22"/>
      <c r="J67" s="17"/>
      <c r="K67" s="17"/>
      <c r="L67" s="17"/>
      <c r="M67" s="17"/>
      <c r="N67" s="17"/>
      <c r="O67" s="17"/>
      <c r="P67" s="17"/>
      <c r="Q67" s="17"/>
      <c r="R67" s="17"/>
      <c r="S67" s="17"/>
      <c r="T67" s="17"/>
      <c r="U67" s="17"/>
      <c r="V67" s="60" t="str">
        <f t="shared" si="4"/>
        <v xml:space="preserve"> </v>
      </c>
      <c r="W67" s="61"/>
      <c r="X67" s="61"/>
    </row>
    <row r="68" spans="1:24">
      <c r="A68" s="17" t="s">
        <v>309</v>
      </c>
      <c r="B68" s="17"/>
      <c r="C68" s="58"/>
      <c r="D68" s="59"/>
      <c r="E68" s="22"/>
      <c r="F68" s="22"/>
      <c r="G68" s="22"/>
      <c r="H68" s="22"/>
      <c r="I68" s="22"/>
      <c r="J68" s="17"/>
      <c r="K68" s="17"/>
      <c r="L68" s="17"/>
      <c r="M68" s="17"/>
      <c r="N68" s="17"/>
      <c r="O68" s="17"/>
      <c r="P68" s="17"/>
      <c r="Q68" s="17"/>
      <c r="R68" s="17"/>
      <c r="S68" s="17"/>
      <c r="T68" s="17"/>
      <c r="U68" s="17"/>
      <c r="V68" s="60" t="str">
        <f t="shared" si="4"/>
        <v xml:space="preserve"> </v>
      </c>
      <c r="W68" s="61"/>
      <c r="X68" s="61"/>
    </row>
    <row r="69" spans="1:24">
      <c r="A69" s="17" t="s">
        <v>310</v>
      </c>
      <c r="B69" s="17"/>
      <c r="C69" s="58"/>
      <c r="D69" s="59"/>
      <c r="E69" s="22"/>
      <c r="F69" s="22"/>
      <c r="G69" s="22"/>
      <c r="H69" s="22"/>
      <c r="I69" s="22"/>
      <c r="J69" s="17"/>
      <c r="K69" s="17"/>
      <c r="L69" s="17"/>
      <c r="M69" s="17"/>
      <c r="N69" s="17"/>
      <c r="O69" s="17"/>
      <c r="P69" s="17"/>
      <c r="Q69" s="17"/>
      <c r="R69" s="17"/>
      <c r="S69" s="17"/>
      <c r="T69" s="17"/>
      <c r="U69" s="17"/>
      <c r="V69" s="60" t="str">
        <f t="shared" si="4"/>
        <v xml:space="preserve"> </v>
      </c>
      <c r="W69" s="61"/>
      <c r="X69" s="61"/>
    </row>
    <row r="70" spans="1:24">
      <c r="A70" s="17" t="s">
        <v>311</v>
      </c>
      <c r="B70" s="17"/>
      <c r="C70" s="58"/>
      <c r="D70" s="59"/>
      <c r="E70" s="22"/>
      <c r="F70" s="22"/>
      <c r="G70" s="22"/>
      <c r="H70" s="22"/>
      <c r="I70" s="22"/>
      <c r="J70" s="17"/>
      <c r="K70" s="17"/>
      <c r="L70" s="17"/>
      <c r="M70" s="17"/>
      <c r="N70" s="17"/>
      <c r="O70" s="17"/>
      <c r="P70" s="17"/>
      <c r="Q70" s="17"/>
      <c r="R70" s="17"/>
      <c r="S70" s="17"/>
      <c r="T70" s="17"/>
      <c r="U70" s="17"/>
      <c r="V70" s="60" t="str">
        <f t="shared" si="4"/>
        <v xml:space="preserve"> </v>
      </c>
      <c r="W70" s="61"/>
      <c r="X70" s="61"/>
    </row>
    <row r="71" spans="1:24">
      <c r="A71" s="17" t="s">
        <v>312</v>
      </c>
      <c r="B71" s="17"/>
      <c r="C71" s="58"/>
      <c r="D71" s="59"/>
      <c r="E71" s="22"/>
      <c r="F71" s="22"/>
      <c r="G71" s="22"/>
      <c r="H71" s="22"/>
      <c r="I71" s="22"/>
      <c r="J71" s="17"/>
      <c r="K71" s="17"/>
      <c r="L71" s="17"/>
      <c r="M71" s="17"/>
      <c r="N71" s="17"/>
      <c r="O71" s="17"/>
      <c r="P71" s="17"/>
      <c r="Q71" s="17"/>
      <c r="R71" s="17"/>
      <c r="S71" s="17"/>
      <c r="T71" s="17"/>
      <c r="U71" s="17"/>
      <c r="V71" s="60" t="str">
        <f t="shared" si="4"/>
        <v xml:space="preserve"> </v>
      </c>
      <c r="W71" s="61"/>
      <c r="X71" s="61"/>
    </row>
    <row r="72" spans="1:24">
      <c r="A72" s="17" t="s">
        <v>313</v>
      </c>
      <c r="B72" s="17"/>
      <c r="C72" s="58"/>
      <c r="D72" s="59"/>
      <c r="E72" s="22"/>
      <c r="F72" s="22"/>
      <c r="G72" s="22"/>
      <c r="H72" s="22"/>
      <c r="I72" s="22"/>
      <c r="J72" s="17"/>
      <c r="K72" s="17"/>
      <c r="L72" s="17"/>
      <c r="M72" s="17"/>
      <c r="N72" s="17"/>
      <c r="O72" s="17"/>
      <c r="P72" s="17"/>
      <c r="Q72" s="17"/>
      <c r="R72" s="17"/>
      <c r="S72" s="17"/>
      <c r="T72" s="17"/>
      <c r="U72" s="17"/>
      <c r="V72" s="60" t="str">
        <f t="shared" si="4"/>
        <v xml:space="preserve"> </v>
      </c>
      <c r="W72" s="61"/>
      <c r="X72" s="61"/>
    </row>
    <row r="73" spans="1:24">
      <c r="A73" s="17" t="s">
        <v>314</v>
      </c>
      <c r="B73" s="17"/>
      <c r="C73" s="58"/>
      <c r="D73" s="59"/>
      <c r="E73" s="22"/>
      <c r="F73" s="22"/>
      <c r="G73" s="22"/>
      <c r="H73" s="22"/>
      <c r="I73" s="22"/>
      <c r="J73" s="17"/>
      <c r="K73" s="17"/>
      <c r="L73" s="17"/>
      <c r="M73" s="17"/>
      <c r="N73" s="17"/>
      <c r="O73" s="17"/>
      <c r="P73" s="17"/>
      <c r="Q73" s="17"/>
      <c r="R73" s="17"/>
      <c r="S73" s="17"/>
      <c r="T73" s="17"/>
      <c r="U73" s="17"/>
      <c r="V73" s="60" t="str">
        <f t="shared" si="4"/>
        <v xml:space="preserve"> </v>
      </c>
      <c r="W73" s="61"/>
      <c r="X73" s="61"/>
    </row>
    <row r="74" spans="1:24">
      <c r="A74" s="17" t="s">
        <v>315</v>
      </c>
      <c r="B74" s="17"/>
      <c r="C74" s="58"/>
      <c r="D74" s="59"/>
      <c r="E74" s="22"/>
      <c r="F74" s="22"/>
      <c r="G74" s="22"/>
      <c r="H74" s="22"/>
      <c r="I74" s="22"/>
      <c r="J74" s="17"/>
      <c r="K74" s="17"/>
      <c r="L74" s="17"/>
      <c r="M74" s="17"/>
      <c r="N74" s="17"/>
      <c r="O74" s="17"/>
      <c r="P74" s="17"/>
      <c r="Q74" s="17"/>
      <c r="R74" s="17"/>
      <c r="S74" s="17"/>
      <c r="T74" s="17"/>
      <c r="U74" s="17"/>
      <c r="V74" s="60" t="str">
        <f t="shared" si="4"/>
        <v xml:space="preserve"> </v>
      </c>
      <c r="W74" s="61"/>
      <c r="X74" s="61"/>
    </row>
    <row r="75" spans="1:24">
      <c r="A75" s="17" t="s">
        <v>316</v>
      </c>
      <c r="B75" s="17"/>
      <c r="C75" s="58"/>
      <c r="D75" s="59"/>
      <c r="E75" s="22"/>
      <c r="F75" s="22"/>
      <c r="G75" s="22"/>
      <c r="H75" s="22"/>
      <c r="I75" s="22"/>
      <c r="J75" s="17"/>
      <c r="K75" s="17"/>
      <c r="L75" s="17"/>
      <c r="M75" s="17"/>
      <c r="N75" s="17"/>
      <c r="O75" s="17"/>
      <c r="P75" s="17"/>
      <c r="Q75" s="17"/>
      <c r="R75" s="17"/>
      <c r="S75" s="17"/>
      <c r="T75" s="17"/>
      <c r="U75" s="17"/>
      <c r="V75" s="60" t="str">
        <f t="shared" si="4"/>
        <v xml:space="preserve"> </v>
      </c>
      <c r="W75" s="61"/>
      <c r="X75" s="61"/>
    </row>
    <row r="76" spans="1:24">
      <c r="A76" s="17" t="s">
        <v>317</v>
      </c>
      <c r="B76" s="17"/>
      <c r="C76" s="58"/>
      <c r="D76" s="59"/>
      <c r="E76" s="22"/>
      <c r="F76" s="22"/>
      <c r="G76" s="22"/>
      <c r="H76" s="22"/>
      <c r="I76" s="22"/>
      <c r="J76" s="17"/>
      <c r="K76" s="17"/>
      <c r="L76" s="17"/>
      <c r="M76" s="17"/>
      <c r="N76" s="17"/>
      <c r="O76" s="17"/>
      <c r="P76" s="17"/>
      <c r="Q76" s="17"/>
      <c r="R76" s="17"/>
      <c r="S76" s="17"/>
      <c r="T76" s="17"/>
      <c r="U76" s="17"/>
      <c r="V76" s="60" t="str">
        <f t="shared" si="4"/>
        <v xml:space="preserve"> </v>
      </c>
      <c r="W76" s="61"/>
      <c r="X76" s="61"/>
    </row>
    <row r="77" spans="1:24">
      <c r="A77" s="17" t="s">
        <v>318</v>
      </c>
      <c r="B77" s="17"/>
      <c r="C77" s="58"/>
      <c r="D77" s="59"/>
      <c r="E77" s="22"/>
      <c r="F77" s="22"/>
      <c r="G77" s="22"/>
      <c r="H77" s="22"/>
      <c r="I77" s="22"/>
      <c r="J77" s="17"/>
      <c r="K77" s="17"/>
      <c r="L77" s="17"/>
      <c r="M77" s="17"/>
      <c r="N77" s="17"/>
      <c r="O77" s="17"/>
      <c r="P77" s="17"/>
      <c r="Q77" s="17"/>
      <c r="R77" s="17"/>
      <c r="S77" s="17"/>
      <c r="T77" s="17"/>
      <c r="U77" s="17"/>
      <c r="V77" s="60" t="str">
        <f t="shared" si="4"/>
        <v xml:space="preserve"> </v>
      </c>
      <c r="W77" s="61"/>
      <c r="X77" s="61"/>
    </row>
    <row r="78" spans="1:24">
      <c r="A78" s="17" t="s">
        <v>319</v>
      </c>
      <c r="B78" s="17"/>
      <c r="C78" s="58"/>
      <c r="D78" s="59"/>
      <c r="E78" s="22"/>
      <c r="F78" s="22"/>
      <c r="G78" s="22"/>
      <c r="H78" s="22"/>
      <c r="I78" s="22"/>
      <c r="J78" s="17"/>
      <c r="K78" s="17"/>
      <c r="L78" s="17"/>
      <c r="M78" s="17"/>
      <c r="N78" s="17"/>
      <c r="O78" s="17"/>
      <c r="P78" s="17"/>
      <c r="Q78" s="17"/>
      <c r="R78" s="17"/>
      <c r="S78" s="17"/>
      <c r="T78" s="17"/>
      <c r="U78" s="17"/>
      <c r="V78" s="60" t="str">
        <f t="shared" si="4"/>
        <v xml:space="preserve"> </v>
      </c>
      <c r="W78" s="61"/>
      <c r="X78" s="61"/>
    </row>
    <row r="79" spans="1:24">
      <c r="A79" s="17" t="s">
        <v>320</v>
      </c>
      <c r="B79" s="17"/>
      <c r="C79" s="58"/>
      <c r="D79" s="59"/>
      <c r="E79" s="22"/>
      <c r="F79" s="22"/>
      <c r="G79" s="22"/>
      <c r="H79" s="22"/>
      <c r="I79" s="22"/>
      <c r="J79" s="17"/>
      <c r="K79" s="17"/>
      <c r="L79" s="17"/>
      <c r="M79" s="17"/>
      <c r="N79" s="17"/>
      <c r="O79" s="17"/>
      <c r="P79" s="17"/>
      <c r="Q79" s="17"/>
      <c r="R79" s="17"/>
      <c r="S79" s="17"/>
      <c r="T79" s="17"/>
      <c r="U79" s="17"/>
      <c r="V79" s="60" t="str">
        <f t="shared" si="4"/>
        <v xml:space="preserve"> </v>
      </c>
      <c r="W79" s="61"/>
      <c r="X79" s="61"/>
    </row>
    <row r="80" spans="1:24">
      <c r="A80" s="17" t="s">
        <v>321</v>
      </c>
      <c r="B80" s="17"/>
      <c r="C80" s="58"/>
      <c r="D80" s="59"/>
      <c r="E80" s="22"/>
      <c r="F80" s="22"/>
      <c r="G80" s="22"/>
      <c r="H80" s="22"/>
      <c r="I80" s="22"/>
      <c r="J80" s="17"/>
      <c r="K80" s="17"/>
      <c r="L80" s="17"/>
      <c r="M80" s="17"/>
      <c r="N80" s="17"/>
      <c r="O80" s="17"/>
      <c r="P80" s="17"/>
      <c r="Q80" s="17"/>
      <c r="R80" s="17"/>
      <c r="S80" s="17"/>
      <c r="T80" s="17"/>
      <c r="U80" s="17"/>
      <c r="V80" s="60" t="str">
        <f t="shared" si="4"/>
        <v xml:space="preserve"> </v>
      </c>
      <c r="W80" s="61"/>
      <c r="X80" s="61"/>
    </row>
    <row r="81" spans="1:24">
      <c r="A81" s="17" t="s">
        <v>322</v>
      </c>
      <c r="B81" s="17"/>
      <c r="C81" s="58"/>
      <c r="D81" s="59"/>
      <c r="E81" s="22"/>
      <c r="F81" s="22"/>
      <c r="G81" s="22"/>
      <c r="H81" s="22"/>
      <c r="I81" s="22"/>
      <c r="J81" s="17"/>
      <c r="K81" s="17"/>
      <c r="L81" s="17"/>
      <c r="M81" s="17"/>
      <c r="N81" s="17"/>
      <c r="O81" s="17"/>
      <c r="P81" s="17"/>
      <c r="Q81" s="17"/>
      <c r="R81" s="17"/>
      <c r="S81" s="17"/>
      <c r="T81" s="17"/>
      <c r="U81" s="17"/>
      <c r="V81" s="60" t="str">
        <f t="shared" si="4"/>
        <v xml:space="preserve"> </v>
      </c>
      <c r="W81" s="61"/>
      <c r="X81" s="61"/>
    </row>
    <row r="82" spans="1:24">
      <c r="A82" s="17" t="s">
        <v>323</v>
      </c>
      <c r="B82" s="17"/>
      <c r="C82" s="58"/>
      <c r="D82" s="59"/>
      <c r="E82" s="22"/>
      <c r="F82" s="22"/>
      <c r="G82" s="22"/>
      <c r="H82" s="22"/>
      <c r="I82" s="22"/>
      <c r="J82" s="17"/>
      <c r="K82" s="17"/>
      <c r="L82" s="17"/>
      <c r="M82" s="17"/>
      <c r="N82" s="17"/>
      <c r="O82" s="17"/>
      <c r="P82" s="17"/>
      <c r="Q82" s="17"/>
      <c r="R82" s="17"/>
      <c r="S82" s="17"/>
      <c r="T82" s="17"/>
      <c r="U82" s="17"/>
      <c r="V82" s="60" t="str">
        <f t="shared" si="4"/>
        <v xml:space="preserve"> </v>
      </c>
      <c r="W82" s="61"/>
      <c r="X82" s="61"/>
    </row>
    <row r="83" spans="1:24">
      <c r="A83" s="17" t="s">
        <v>324</v>
      </c>
      <c r="B83" s="17"/>
      <c r="C83" s="58"/>
      <c r="D83" s="59"/>
      <c r="E83" s="22"/>
      <c r="F83" s="22"/>
      <c r="G83" s="22"/>
      <c r="H83" s="22"/>
      <c r="I83" s="22"/>
      <c r="J83" s="17"/>
      <c r="K83" s="17"/>
      <c r="L83" s="17"/>
      <c r="M83" s="17"/>
      <c r="N83" s="17"/>
      <c r="O83" s="17"/>
      <c r="P83" s="17"/>
      <c r="Q83" s="17"/>
      <c r="R83" s="17"/>
      <c r="S83" s="17"/>
      <c r="T83" s="17"/>
      <c r="U83" s="17"/>
      <c r="V83" s="60" t="str">
        <f t="shared" si="4"/>
        <v xml:space="preserve"> </v>
      </c>
      <c r="W83" s="61"/>
      <c r="X83" s="61"/>
    </row>
    <row r="84" spans="1:24">
      <c r="A84" s="17" t="s">
        <v>325</v>
      </c>
      <c r="B84" s="17"/>
      <c r="C84" s="58"/>
      <c r="D84" s="59"/>
      <c r="E84" s="22"/>
      <c r="F84" s="22"/>
      <c r="G84" s="22"/>
      <c r="H84" s="22"/>
      <c r="I84" s="22"/>
      <c r="J84" s="17"/>
      <c r="K84" s="17"/>
      <c r="L84" s="17"/>
      <c r="M84" s="17"/>
      <c r="N84" s="17"/>
      <c r="O84" s="17"/>
      <c r="P84" s="17"/>
      <c r="Q84" s="17"/>
      <c r="R84" s="17"/>
      <c r="S84" s="17"/>
      <c r="T84" s="17"/>
      <c r="U84" s="17"/>
      <c r="V84" s="60" t="str">
        <f t="shared" si="4"/>
        <v xml:space="preserve"> </v>
      </c>
      <c r="W84" s="61"/>
      <c r="X84" s="61"/>
    </row>
    <row r="85" spans="1:24">
      <c r="A85" s="17" t="s">
        <v>326</v>
      </c>
      <c r="B85" s="17"/>
      <c r="C85" s="58"/>
      <c r="D85" s="59"/>
      <c r="E85" s="22"/>
      <c r="F85" s="22"/>
      <c r="G85" s="22"/>
      <c r="H85" s="22"/>
      <c r="I85" s="22"/>
      <c r="J85" s="17"/>
      <c r="K85" s="17"/>
      <c r="L85" s="17"/>
      <c r="M85" s="17"/>
      <c r="N85" s="17"/>
      <c r="O85" s="17"/>
      <c r="P85" s="17"/>
      <c r="Q85" s="17"/>
      <c r="R85" s="17"/>
      <c r="S85" s="17"/>
      <c r="T85" s="17"/>
      <c r="U85" s="17"/>
      <c r="V85" s="60" t="str">
        <f t="shared" si="4"/>
        <v xml:space="preserve"> </v>
      </c>
      <c r="W85" s="61"/>
      <c r="X85" s="61"/>
    </row>
    <row r="86" spans="1:24">
      <c r="A86" s="17" t="s">
        <v>327</v>
      </c>
      <c r="B86" s="17"/>
      <c r="C86" s="58"/>
      <c r="D86" s="59"/>
      <c r="E86" s="22"/>
      <c r="F86" s="22"/>
      <c r="G86" s="22"/>
      <c r="H86" s="22"/>
      <c r="I86" s="22"/>
      <c r="J86" s="17"/>
      <c r="K86" s="17"/>
      <c r="L86" s="17"/>
      <c r="M86" s="17"/>
      <c r="N86" s="17"/>
      <c r="O86" s="17"/>
      <c r="P86" s="17"/>
      <c r="Q86" s="17"/>
      <c r="R86" s="17"/>
      <c r="S86" s="17"/>
      <c r="T86" s="17"/>
      <c r="U86" s="17"/>
      <c r="V86" s="60" t="str">
        <f t="shared" si="4"/>
        <v xml:space="preserve"> </v>
      </c>
      <c r="W86" s="61"/>
      <c r="X86" s="61"/>
    </row>
    <row r="87" spans="1:24">
      <c r="A87" s="17" t="s">
        <v>328</v>
      </c>
      <c r="B87" s="17"/>
      <c r="C87" s="58"/>
      <c r="D87" s="59"/>
      <c r="E87" s="22"/>
      <c r="F87" s="22"/>
      <c r="G87" s="22"/>
      <c r="H87" s="22"/>
      <c r="I87" s="22"/>
      <c r="J87" s="17"/>
      <c r="K87" s="17"/>
      <c r="L87" s="17"/>
      <c r="M87" s="17"/>
      <c r="N87" s="17"/>
      <c r="O87" s="17"/>
      <c r="P87" s="17"/>
      <c r="Q87" s="17"/>
      <c r="R87" s="17"/>
      <c r="S87" s="17"/>
      <c r="T87" s="17"/>
      <c r="U87" s="17"/>
      <c r="V87" s="60" t="str">
        <f t="shared" si="4"/>
        <v xml:space="preserve"> </v>
      </c>
      <c r="W87" s="61"/>
      <c r="X87" s="61"/>
    </row>
    <row r="88" spans="1:24">
      <c r="A88" s="17" t="s">
        <v>329</v>
      </c>
      <c r="B88" s="17"/>
      <c r="C88" s="58"/>
      <c r="D88" s="59"/>
      <c r="E88" s="22"/>
      <c r="F88" s="22"/>
      <c r="G88" s="22"/>
      <c r="H88" s="22"/>
      <c r="I88" s="22"/>
      <c r="J88" s="17"/>
      <c r="K88" s="17"/>
      <c r="L88" s="17"/>
      <c r="M88" s="17"/>
      <c r="N88" s="17"/>
      <c r="O88" s="17"/>
      <c r="P88" s="17"/>
      <c r="Q88" s="17"/>
      <c r="R88" s="17"/>
      <c r="S88" s="17"/>
      <c r="T88" s="17"/>
      <c r="U88" s="17"/>
      <c r="V88" s="60" t="str">
        <f t="shared" si="4"/>
        <v xml:space="preserve"> </v>
      </c>
      <c r="W88" s="61"/>
      <c r="X88" s="61"/>
    </row>
    <row r="89" spans="1:24">
      <c r="A89" s="17" t="s">
        <v>330</v>
      </c>
      <c r="B89" s="17"/>
      <c r="C89" s="58"/>
      <c r="D89" s="59"/>
      <c r="E89" s="22"/>
      <c r="F89" s="22"/>
      <c r="G89" s="22"/>
      <c r="H89" s="22"/>
      <c r="I89" s="22"/>
      <c r="J89" s="17"/>
      <c r="K89" s="17"/>
      <c r="L89" s="17"/>
      <c r="M89" s="17"/>
      <c r="N89" s="17"/>
      <c r="O89" s="17"/>
      <c r="P89" s="17"/>
      <c r="Q89" s="17"/>
      <c r="R89" s="17"/>
      <c r="S89" s="17"/>
      <c r="T89" s="17"/>
      <c r="U89" s="17"/>
      <c r="V89" s="60" t="str">
        <f t="shared" si="4"/>
        <v xml:space="preserve"> </v>
      </c>
      <c r="W89" s="61"/>
      <c r="X89" s="61"/>
    </row>
    <row r="90" spans="1:24">
      <c r="A90" s="17" t="s">
        <v>331</v>
      </c>
      <c r="B90" s="17"/>
      <c r="C90" s="58"/>
      <c r="D90" s="59"/>
      <c r="E90" s="22"/>
      <c r="F90" s="22"/>
      <c r="G90" s="22"/>
      <c r="H90" s="22"/>
      <c r="I90" s="22"/>
      <c r="J90" s="17"/>
      <c r="K90" s="17"/>
      <c r="L90" s="17"/>
      <c r="M90" s="17"/>
      <c r="N90" s="17"/>
      <c r="O90" s="17"/>
      <c r="P90" s="17"/>
      <c r="Q90" s="17"/>
      <c r="R90" s="17"/>
      <c r="S90" s="17"/>
      <c r="T90" s="17"/>
      <c r="U90" s="17"/>
      <c r="V90" s="60" t="str">
        <f t="shared" si="4"/>
        <v xml:space="preserve"> </v>
      </c>
      <c r="W90" s="61"/>
      <c r="X90" s="61"/>
    </row>
    <row r="91" spans="1:24">
      <c r="A91" s="17" t="s">
        <v>332</v>
      </c>
      <c r="B91" s="17"/>
      <c r="C91" s="58"/>
      <c r="D91" s="59"/>
      <c r="E91" s="22"/>
      <c r="F91" s="22"/>
      <c r="G91" s="22"/>
      <c r="H91" s="22"/>
      <c r="I91" s="22"/>
      <c r="J91" s="17"/>
      <c r="K91" s="17"/>
      <c r="L91" s="17"/>
      <c r="M91" s="17"/>
      <c r="N91" s="17"/>
      <c r="O91" s="17"/>
      <c r="P91" s="17"/>
      <c r="Q91" s="17"/>
      <c r="R91" s="17"/>
      <c r="S91" s="17"/>
      <c r="T91" s="17"/>
      <c r="U91" s="17"/>
      <c r="V91" s="60" t="str">
        <f t="shared" si="4"/>
        <v xml:space="preserve"> </v>
      </c>
      <c r="W91" s="61"/>
      <c r="X91" s="61"/>
    </row>
    <row r="92" spans="1:24">
      <c r="A92" s="17" t="s">
        <v>333</v>
      </c>
      <c r="B92" s="17"/>
      <c r="C92" s="58"/>
      <c r="D92" s="59"/>
      <c r="E92" s="22"/>
      <c r="F92" s="22"/>
      <c r="G92" s="22"/>
      <c r="H92" s="22"/>
      <c r="I92" s="22"/>
      <c r="J92" s="17"/>
      <c r="K92" s="17"/>
      <c r="L92" s="17"/>
      <c r="M92" s="17"/>
      <c r="N92" s="17"/>
      <c r="O92" s="17"/>
      <c r="P92" s="17"/>
      <c r="Q92" s="17"/>
      <c r="R92" s="17"/>
      <c r="S92" s="17"/>
      <c r="T92" s="17"/>
      <c r="U92" s="17"/>
      <c r="V92" s="60" t="str">
        <f t="shared" si="4"/>
        <v xml:space="preserve"> </v>
      </c>
      <c r="W92" s="61"/>
      <c r="X92" s="61"/>
    </row>
    <row r="93" spans="1:24">
      <c r="A93" s="17" t="s">
        <v>334</v>
      </c>
      <c r="B93" s="17"/>
      <c r="C93" s="58"/>
      <c r="D93" s="59"/>
      <c r="E93" s="22"/>
      <c r="F93" s="22"/>
      <c r="G93" s="22"/>
      <c r="H93" s="22"/>
      <c r="I93" s="22"/>
      <c r="J93" s="17"/>
      <c r="K93" s="17"/>
      <c r="L93" s="17"/>
      <c r="M93" s="17"/>
      <c r="N93" s="17"/>
      <c r="O93" s="17"/>
      <c r="P93" s="17"/>
      <c r="Q93" s="17"/>
      <c r="R93" s="17"/>
      <c r="S93" s="17"/>
      <c r="T93" s="17"/>
      <c r="U93" s="17"/>
      <c r="V93" s="60" t="str">
        <f t="shared" si="4"/>
        <v xml:space="preserve"> </v>
      </c>
      <c r="W93" s="61"/>
      <c r="X93" s="61"/>
    </row>
    <row r="94" spans="1:24">
      <c r="A94" s="17" t="s">
        <v>335</v>
      </c>
      <c r="B94" s="17"/>
      <c r="C94" s="58"/>
      <c r="D94" s="59"/>
      <c r="E94" s="22"/>
      <c r="F94" s="22"/>
      <c r="G94" s="22"/>
      <c r="H94" s="22"/>
      <c r="I94" s="22"/>
      <c r="J94" s="17"/>
      <c r="K94" s="17"/>
      <c r="L94" s="17"/>
      <c r="M94" s="17"/>
      <c r="N94" s="17"/>
      <c r="O94" s="17"/>
      <c r="P94" s="17"/>
      <c r="Q94" s="17"/>
      <c r="R94" s="17"/>
      <c r="S94" s="17"/>
      <c r="T94" s="17"/>
      <c r="U94" s="17"/>
      <c r="V94" s="60" t="str">
        <f t="shared" si="4"/>
        <v xml:space="preserve"> </v>
      </c>
      <c r="W94" s="61"/>
      <c r="X94" s="61"/>
    </row>
    <row r="95" spans="1:24">
      <c r="A95" s="17" t="s">
        <v>336</v>
      </c>
      <c r="B95" s="17"/>
      <c r="C95" s="58"/>
      <c r="D95" s="59"/>
      <c r="E95" s="22"/>
      <c r="F95" s="22"/>
      <c r="G95" s="22"/>
      <c r="H95" s="22"/>
      <c r="I95" s="22"/>
      <c r="J95" s="17"/>
      <c r="K95" s="17"/>
      <c r="L95" s="17"/>
      <c r="M95" s="17"/>
      <c r="N95" s="17"/>
      <c r="O95" s="17"/>
      <c r="P95" s="17"/>
      <c r="Q95" s="17"/>
      <c r="R95" s="17"/>
      <c r="S95" s="17"/>
      <c r="T95" s="17"/>
      <c r="U95" s="17"/>
      <c r="V95" s="60" t="str">
        <f t="shared" si="4"/>
        <v xml:space="preserve"> </v>
      </c>
      <c r="W95" s="61"/>
      <c r="X95" s="61"/>
    </row>
    <row r="96" spans="1:24">
      <c r="A96" s="17" t="s">
        <v>337</v>
      </c>
      <c r="B96" s="17"/>
      <c r="C96" s="58"/>
      <c r="D96" s="59"/>
      <c r="E96" s="22"/>
      <c r="F96" s="22"/>
      <c r="G96" s="22"/>
      <c r="H96" s="22"/>
      <c r="I96" s="22"/>
      <c r="J96" s="17"/>
      <c r="K96" s="17"/>
      <c r="L96" s="17"/>
      <c r="M96" s="17"/>
      <c r="N96" s="17"/>
      <c r="O96" s="17"/>
      <c r="P96" s="17"/>
      <c r="Q96" s="17"/>
      <c r="R96" s="17"/>
      <c r="S96" s="17"/>
      <c r="T96" s="17"/>
      <c r="U96" s="17"/>
      <c r="V96" s="60" t="str">
        <f t="shared" si="4"/>
        <v xml:space="preserve"> </v>
      </c>
      <c r="W96" s="61"/>
      <c r="X96" s="61"/>
    </row>
    <row r="97" spans="1:24">
      <c r="A97" s="17" t="s">
        <v>338</v>
      </c>
      <c r="B97" s="17"/>
      <c r="C97" s="58"/>
      <c r="D97" s="59"/>
      <c r="E97" s="22"/>
      <c r="F97" s="22"/>
      <c r="G97" s="22"/>
      <c r="H97" s="22"/>
      <c r="I97" s="22"/>
      <c r="J97" s="17"/>
      <c r="K97" s="17"/>
      <c r="L97" s="17"/>
      <c r="M97" s="17"/>
      <c r="N97" s="17"/>
      <c r="O97" s="17"/>
      <c r="P97" s="17"/>
      <c r="Q97" s="17"/>
      <c r="R97" s="17"/>
      <c r="S97" s="17"/>
      <c r="T97" s="17"/>
      <c r="U97" s="17"/>
      <c r="V97" s="60" t="str">
        <f t="shared" si="4"/>
        <v xml:space="preserve"> </v>
      </c>
      <c r="W97" s="61"/>
      <c r="X97" s="61"/>
    </row>
    <row r="98" spans="1:24">
      <c r="A98" s="17" t="s">
        <v>339</v>
      </c>
      <c r="B98" s="17"/>
      <c r="C98" s="58"/>
      <c r="D98" s="59"/>
      <c r="E98" s="22"/>
      <c r="F98" s="22"/>
      <c r="G98" s="22"/>
      <c r="H98" s="22"/>
      <c r="I98" s="22"/>
      <c r="J98" s="17"/>
      <c r="K98" s="17"/>
      <c r="L98" s="17"/>
      <c r="M98" s="17"/>
      <c r="N98" s="17"/>
      <c r="O98" s="17"/>
      <c r="P98" s="17"/>
      <c r="Q98" s="17"/>
      <c r="R98" s="17"/>
      <c r="S98" s="17"/>
      <c r="T98" s="17"/>
      <c r="U98" s="17"/>
      <c r="V98" s="60" t="str">
        <f t="shared" si="4"/>
        <v xml:space="preserve"> </v>
      </c>
      <c r="W98" s="61"/>
      <c r="X98" s="61"/>
    </row>
    <row r="99" spans="1:24">
      <c r="A99" s="17" t="s">
        <v>340</v>
      </c>
      <c r="B99" s="17"/>
      <c r="C99" s="58"/>
      <c r="D99" s="59"/>
      <c r="E99" s="22"/>
      <c r="F99" s="22"/>
      <c r="G99" s="22"/>
      <c r="H99" s="22"/>
      <c r="I99" s="22"/>
      <c r="J99" s="17"/>
      <c r="K99" s="17"/>
      <c r="L99" s="17"/>
      <c r="M99" s="17"/>
      <c r="N99" s="17"/>
      <c r="O99" s="17"/>
      <c r="P99" s="17"/>
      <c r="Q99" s="17"/>
      <c r="R99" s="17"/>
      <c r="S99" s="17"/>
      <c r="T99" s="17"/>
      <c r="U99" s="17"/>
      <c r="V99" s="60" t="str">
        <f t="shared" si="4"/>
        <v xml:space="preserve"> </v>
      </c>
      <c r="W99" s="61"/>
      <c r="X99" s="61"/>
    </row>
    <row r="100" spans="1:24">
      <c r="A100" s="17" t="s">
        <v>341</v>
      </c>
      <c r="B100" s="17"/>
      <c r="C100" s="58"/>
      <c r="D100" s="59"/>
      <c r="E100" s="22"/>
      <c r="F100" s="22"/>
      <c r="G100" s="22"/>
      <c r="H100" s="22"/>
      <c r="I100" s="22"/>
      <c r="J100" s="17"/>
      <c r="K100" s="17"/>
      <c r="L100" s="17"/>
      <c r="M100" s="17"/>
      <c r="N100" s="17"/>
      <c r="O100" s="17"/>
      <c r="P100" s="17"/>
      <c r="Q100" s="17"/>
      <c r="R100" s="17"/>
      <c r="S100" s="17"/>
      <c r="T100" s="17"/>
      <c r="U100" s="17"/>
      <c r="V100" s="60" t="str">
        <f t="shared" si="4"/>
        <v xml:space="preserve"> </v>
      </c>
      <c r="W100" s="61"/>
      <c r="X100" s="61"/>
    </row>
    <row r="101" spans="1:24">
      <c r="A101" s="17" t="s">
        <v>342</v>
      </c>
      <c r="B101" s="17"/>
      <c r="C101" s="58"/>
      <c r="D101" s="59"/>
      <c r="E101" s="22"/>
      <c r="F101" s="22"/>
      <c r="G101" s="22"/>
      <c r="H101" s="22"/>
      <c r="I101" s="22"/>
      <c r="J101" s="17"/>
      <c r="K101" s="17"/>
      <c r="L101" s="17"/>
      <c r="M101" s="17"/>
      <c r="N101" s="17"/>
      <c r="O101" s="17"/>
      <c r="P101" s="17"/>
      <c r="Q101" s="17"/>
      <c r="R101" s="17"/>
      <c r="S101" s="17"/>
      <c r="T101" s="17"/>
      <c r="U101" s="17"/>
      <c r="V101" s="60" t="str">
        <f t="shared" si="4"/>
        <v xml:space="preserve"> </v>
      </c>
      <c r="W101" s="61"/>
      <c r="X101" s="61"/>
    </row>
    <row r="102" spans="1:24">
      <c r="A102" s="17" t="s">
        <v>343</v>
      </c>
      <c r="B102" s="17"/>
      <c r="C102" s="58"/>
      <c r="D102" s="59"/>
      <c r="E102" s="22"/>
      <c r="F102" s="22"/>
      <c r="G102" s="22"/>
      <c r="H102" s="22"/>
      <c r="I102" s="22"/>
      <c r="J102" s="17"/>
      <c r="K102" s="17"/>
      <c r="L102" s="17"/>
      <c r="M102" s="17"/>
      <c r="N102" s="17"/>
      <c r="O102" s="17"/>
      <c r="P102" s="17"/>
      <c r="Q102" s="17"/>
      <c r="R102" s="17"/>
      <c r="S102" s="17"/>
      <c r="T102" s="17"/>
      <c r="U102" s="17"/>
      <c r="V102" s="60" t="str">
        <f t="shared" si="4"/>
        <v xml:space="preserve"> </v>
      </c>
      <c r="W102" s="61"/>
      <c r="X102" s="61"/>
    </row>
    <row r="103" spans="1:24">
      <c r="A103" s="17" t="s">
        <v>344</v>
      </c>
      <c r="B103" s="17"/>
      <c r="C103" s="58"/>
      <c r="D103" s="59"/>
      <c r="E103" s="22"/>
      <c r="F103" s="22"/>
      <c r="G103" s="22"/>
      <c r="H103" s="22"/>
      <c r="I103" s="22"/>
      <c r="J103" s="17"/>
      <c r="K103" s="17"/>
      <c r="L103" s="17"/>
      <c r="M103" s="17"/>
      <c r="N103" s="17"/>
      <c r="O103" s="17"/>
      <c r="P103" s="17"/>
      <c r="Q103" s="17"/>
      <c r="R103" s="17"/>
      <c r="S103" s="17"/>
      <c r="T103" s="17"/>
      <c r="U103" s="17"/>
      <c r="V103" s="60" t="str">
        <f t="shared" si="4"/>
        <v xml:space="preserve"> </v>
      </c>
      <c r="W103" s="61"/>
      <c r="X103" s="61"/>
    </row>
    <row r="104" spans="1:24">
      <c r="A104" s="17" t="s">
        <v>421</v>
      </c>
      <c r="B104" s="17"/>
      <c r="C104" s="58"/>
      <c r="D104" s="59"/>
      <c r="E104" s="22"/>
      <c r="F104" s="22"/>
      <c r="G104" s="22"/>
      <c r="H104" s="22"/>
      <c r="I104" s="22"/>
      <c r="J104" s="17"/>
      <c r="K104" s="17"/>
      <c r="L104" s="17"/>
      <c r="M104" s="17"/>
      <c r="N104" s="17"/>
      <c r="O104" s="17"/>
      <c r="P104" s="17"/>
      <c r="Q104" s="17"/>
      <c r="R104" s="17"/>
      <c r="S104" s="17"/>
      <c r="T104" s="17"/>
      <c r="U104" s="17"/>
      <c r="V104" s="60" t="str">
        <f t="shared" si="4"/>
        <v xml:space="preserve"> </v>
      </c>
      <c r="W104" s="61"/>
      <c r="X104" s="61"/>
    </row>
    <row r="105" spans="1:24">
      <c r="A105" s="17" t="s">
        <v>422</v>
      </c>
      <c r="B105" s="17"/>
      <c r="C105" s="58"/>
      <c r="D105" s="59"/>
      <c r="E105" s="22"/>
      <c r="F105" s="22"/>
      <c r="G105" s="22"/>
      <c r="H105" s="22"/>
      <c r="I105" s="22"/>
      <c r="J105" s="17"/>
      <c r="K105" s="17"/>
      <c r="L105" s="17"/>
      <c r="M105" s="17"/>
      <c r="N105" s="17"/>
      <c r="O105" s="17"/>
      <c r="P105" s="17"/>
      <c r="Q105" s="17"/>
      <c r="R105" s="17"/>
      <c r="S105" s="17"/>
      <c r="T105" s="17"/>
      <c r="U105" s="17"/>
      <c r="V105" s="60" t="str">
        <f t="shared" si="4"/>
        <v xml:space="preserve"> </v>
      </c>
      <c r="W105" s="61"/>
      <c r="X105" s="61"/>
    </row>
    <row r="106" spans="1:24">
      <c r="A106" s="17" t="s">
        <v>423</v>
      </c>
      <c r="B106" s="17"/>
      <c r="C106" s="58"/>
      <c r="D106" s="59"/>
      <c r="E106" s="22"/>
      <c r="F106" s="22"/>
      <c r="G106" s="22"/>
      <c r="H106" s="22"/>
      <c r="I106" s="22"/>
      <c r="J106" s="17"/>
      <c r="K106" s="17"/>
      <c r="L106" s="17"/>
      <c r="M106" s="17"/>
      <c r="N106" s="17"/>
      <c r="O106" s="17"/>
      <c r="P106" s="17"/>
      <c r="Q106" s="17"/>
      <c r="R106" s="17"/>
      <c r="S106" s="17"/>
      <c r="T106" s="17"/>
      <c r="U106" s="17"/>
      <c r="V106" s="60" t="str">
        <f t="shared" si="4"/>
        <v xml:space="preserve"> </v>
      </c>
      <c r="W106" s="61"/>
      <c r="X106" s="61"/>
    </row>
    <row r="107" spans="1:24">
      <c r="A107" s="17" t="s">
        <v>424</v>
      </c>
      <c r="B107" s="17"/>
      <c r="C107" s="58"/>
      <c r="D107" s="59"/>
      <c r="E107" s="22"/>
      <c r="F107" s="22"/>
      <c r="G107" s="22"/>
      <c r="H107" s="22"/>
      <c r="I107" s="22"/>
      <c r="J107" s="17"/>
      <c r="K107" s="17"/>
      <c r="L107" s="17"/>
      <c r="M107" s="17"/>
      <c r="N107" s="17"/>
      <c r="O107" s="17"/>
      <c r="P107" s="17"/>
      <c r="Q107" s="17"/>
      <c r="R107" s="17"/>
      <c r="S107" s="17"/>
      <c r="T107" s="17"/>
      <c r="U107" s="17"/>
      <c r="V107" s="60" t="str">
        <f t="shared" si="4"/>
        <v xml:space="preserve"> </v>
      </c>
      <c r="W107" s="61"/>
      <c r="X107" s="61"/>
    </row>
    <row r="108" spans="1:24">
      <c r="A108" s="17" t="s">
        <v>425</v>
      </c>
      <c r="B108" s="17"/>
      <c r="C108" s="58"/>
      <c r="D108" s="59"/>
      <c r="E108" s="22"/>
      <c r="F108" s="22"/>
      <c r="G108" s="22"/>
      <c r="H108" s="22"/>
      <c r="I108" s="22"/>
      <c r="J108" s="17"/>
      <c r="K108" s="17"/>
      <c r="L108" s="17"/>
      <c r="M108" s="17"/>
      <c r="N108" s="17"/>
      <c r="O108" s="17"/>
      <c r="P108" s="17"/>
      <c r="Q108" s="17"/>
      <c r="R108" s="17"/>
      <c r="S108" s="17"/>
      <c r="T108" s="17"/>
      <c r="U108" s="17"/>
      <c r="V108" s="60" t="str">
        <f t="shared" si="4"/>
        <v xml:space="preserve"> </v>
      </c>
      <c r="W108" s="61"/>
      <c r="X108" s="61"/>
    </row>
    <row r="109" spans="1:24">
      <c r="A109" s="17" t="s">
        <v>426</v>
      </c>
      <c r="B109" s="17"/>
      <c r="C109" s="58"/>
      <c r="D109" s="59"/>
      <c r="E109" s="22"/>
      <c r="F109" s="22"/>
      <c r="G109" s="22"/>
      <c r="H109" s="22"/>
      <c r="I109" s="22"/>
      <c r="J109" s="17"/>
      <c r="K109" s="17"/>
      <c r="L109" s="17"/>
      <c r="M109" s="17"/>
      <c r="N109" s="17"/>
      <c r="O109" s="17"/>
      <c r="P109" s="17"/>
      <c r="Q109" s="17"/>
      <c r="R109" s="17"/>
      <c r="S109" s="17"/>
      <c r="T109" s="17"/>
      <c r="U109" s="17"/>
      <c r="V109" s="60" t="str">
        <f t="shared" si="4"/>
        <v xml:space="preserve"> </v>
      </c>
      <c r="W109" s="61"/>
      <c r="X109" s="61"/>
    </row>
    <row r="110" spans="1:24">
      <c r="A110" s="17" t="s">
        <v>427</v>
      </c>
      <c r="B110" s="17"/>
      <c r="C110" s="58"/>
      <c r="D110" s="59"/>
      <c r="E110" s="22"/>
      <c r="F110" s="22"/>
      <c r="G110" s="22"/>
      <c r="H110" s="22"/>
      <c r="I110" s="22"/>
      <c r="J110" s="17"/>
      <c r="K110" s="17"/>
      <c r="L110" s="17"/>
      <c r="M110" s="17"/>
      <c r="N110" s="17"/>
      <c r="O110" s="17"/>
      <c r="P110" s="17"/>
      <c r="Q110" s="17"/>
      <c r="R110" s="17"/>
      <c r="S110" s="17"/>
      <c r="T110" s="17"/>
      <c r="U110" s="17"/>
      <c r="V110" s="60" t="str">
        <f t="shared" si="4"/>
        <v xml:space="preserve"> </v>
      </c>
      <c r="W110" s="61"/>
      <c r="X110" s="61"/>
    </row>
    <row r="111" spans="1:24">
      <c r="A111" s="17" t="s">
        <v>428</v>
      </c>
      <c r="B111" s="17"/>
      <c r="C111" s="58"/>
      <c r="D111" s="59"/>
      <c r="E111" s="22"/>
      <c r="F111" s="22"/>
      <c r="G111" s="22"/>
      <c r="H111" s="22"/>
      <c r="I111" s="22"/>
      <c r="J111" s="17"/>
      <c r="K111" s="17"/>
      <c r="L111" s="17"/>
      <c r="M111" s="17"/>
      <c r="N111" s="17"/>
      <c r="O111" s="17"/>
      <c r="P111" s="17"/>
      <c r="Q111" s="17"/>
      <c r="R111" s="17"/>
      <c r="S111" s="17"/>
      <c r="T111" s="17"/>
      <c r="U111" s="17"/>
      <c r="V111" s="60" t="str">
        <f t="shared" si="4"/>
        <v xml:space="preserve"> </v>
      </c>
      <c r="W111" s="61"/>
      <c r="X111" s="61"/>
    </row>
    <row r="112" spans="1:24">
      <c r="A112" s="17" t="s">
        <v>429</v>
      </c>
      <c r="B112" s="17"/>
      <c r="C112" s="58"/>
      <c r="D112" s="59"/>
      <c r="E112" s="22"/>
      <c r="F112" s="22"/>
      <c r="G112" s="22"/>
      <c r="H112" s="22"/>
      <c r="I112" s="22"/>
      <c r="J112" s="17"/>
      <c r="K112" s="17"/>
      <c r="L112" s="17"/>
      <c r="M112" s="17"/>
      <c r="N112" s="17"/>
      <c r="O112" s="17"/>
      <c r="P112" s="17"/>
      <c r="Q112" s="17"/>
      <c r="R112" s="17"/>
      <c r="S112" s="17"/>
      <c r="T112" s="17"/>
      <c r="U112" s="17"/>
      <c r="V112" s="60" t="str">
        <f t="shared" si="4"/>
        <v xml:space="preserve"> </v>
      </c>
      <c r="W112" s="61"/>
      <c r="X112" s="61"/>
    </row>
    <row r="113" spans="1:25">
      <c r="A113" s="17" t="s">
        <v>430</v>
      </c>
      <c r="B113" s="17"/>
      <c r="C113" s="58"/>
      <c r="D113" s="59"/>
      <c r="E113" s="22"/>
      <c r="F113" s="22"/>
      <c r="G113" s="22"/>
      <c r="H113" s="22"/>
      <c r="I113" s="22"/>
      <c r="J113" s="17"/>
      <c r="K113" s="17"/>
      <c r="L113" s="17"/>
      <c r="M113" s="17"/>
      <c r="N113" s="17"/>
      <c r="O113" s="17"/>
      <c r="P113" s="17"/>
      <c r="Q113" s="17"/>
      <c r="R113" s="17"/>
      <c r="S113" s="17"/>
      <c r="T113" s="17"/>
      <c r="U113" s="17"/>
      <c r="V113" s="60" t="str">
        <f t="shared" si="4"/>
        <v xml:space="preserve"> </v>
      </c>
      <c r="W113" s="61"/>
      <c r="X113" s="61"/>
    </row>
    <row r="114" spans="1:25">
      <c r="A114" s="17" t="s">
        <v>431</v>
      </c>
      <c r="B114" s="17"/>
      <c r="C114" s="58"/>
      <c r="D114" s="59"/>
      <c r="E114" s="22"/>
      <c r="F114" s="22"/>
      <c r="G114" s="22"/>
      <c r="H114" s="22"/>
      <c r="I114" s="22"/>
      <c r="J114" s="17"/>
      <c r="K114" s="17"/>
      <c r="L114" s="17"/>
      <c r="M114" s="17"/>
      <c r="N114" s="17"/>
      <c r="O114" s="17"/>
      <c r="P114" s="17"/>
      <c r="Q114" s="17"/>
      <c r="R114" s="17"/>
      <c r="S114" s="17"/>
      <c r="T114" s="17"/>
      <c r="U114" s="17"/>
      <c r="V114" s="60" t="str">
        <f t="shared" si="4"/>
        <v xml:space="preserve"> </v>
      </c>
      <c r="W114" s="61"/>
      <c r="X114" s="61"/>
    </row>
    <row r="115" spans="1:25">
      <c r="A115" s="17" t="s">
        <v>432</v>
      </c>
      <c r="B115" s="17"/>
      <c r="C115" s="58"/>
      <c r="D115" s="59"/>
      <c r="E115" s="22"/>
      <c r="F115" s="22"/>
      <c r="G115" s="22"/>
      <c r="H115" s="22"/>
      <c r="I115" s="22"/>
      <c r="J115" s="17"/>
      <c r="K115" s="17"/>
      <c r="L115" s="17"/>
      <c r="M115" s="17"/>
      <c r="N115" s="17"/>
      <c r="O115" s="17"/>
      <c r="P115" s="17"/>
      <c r="Q115" s="17"/>
      <c r="R115" s="17"/>
      <c r="S115" s="17"/>
      <c r="T115" s="17"/>
      <c r="U115" s="17"/>
      <c r="V115" s="60" t="str">
        <f t="shared" si="4"/>
        <v xml:space="preserve"> </v>
      </c>
      <c r="W115" s="61"/>
      <c r="X115" s="61"/>
    </row>
    <row r="116" spans="1:25">
      <c r="A116" s="17" t="s">
        <v>433</v>
      </c>
      <c r="B116" s="17"/>
      <c r="C116" s="58"/>
      <c r="D116" s="59"/>
      <c r="E116" s="22"/>
      <c r="F116" s="22"/>
      <c r="G116" s="22"/>
      <c r="H116" s="22"/>
      <c r="I116" s="22"/>
      <c r="J116" s="17"/>
      <c r="K116" s="17"/>
      <c r="L116" s="17"/>
      <c r="M116" s="17"/>
      <c r="N116" s="17"/>
      <c r="O116" s="17"/>
      <c r="P116" s="17"/>
      <c r="Q116" s="17"/>
      <c r="R116" s="17"/>
      <c r="S116" s="17"/>
      <c r="T116" s="17"/>
      <c r="U116" s="17"/>
      <c r="V116" s="60" t="str">
        <f t="shared" si="4"/>
        <v xml:space="preserve"> </v>
      </c>
      <c r="W116" s="61"/>
      <c r="X116" s="61"/>
    </row>
    <row r="117" spans="1:25">
      <c r="A117" s="17" t="s">
        <v>434</v>
      </c>
      <c r="B117" s="17"/>
      <c r="C117" s="58"/>
      <c r="D117" s="59"/>
      <c r="E117" s="22"/>
      <c r="F117" s="22"/>
      <c r="G117" s="22"/>
      <c r="H117" s="22"/>
      <c r="I117" s="22"/>
      <c r="J117" s="17"/>
      <c r="K117" s="17"/>
      <c r="L117" s="17"/>
      <c r="M117" s="17"/>
      <c r="N117" s="17"/>
      <c r="O117" s="17"/>
      <c r="P117" s="17"/>
      <c r="Q117" s="17"/>
      <c r="R117" s="17"/>
      <c r="S117" s="17"/>
      <c r="T117" s="17"/>
      <c r="U117" s="17"/>
      <c r="V117" s="60" t="str">
        <f t="shared" si="4"/>
        <v xml:space="preserve"> </v>
      </c>
      <c r="W117" s="61"/>
      <c r="X117" s="61"/>
    </row>
    <row r="118" spans="1:25">
      <c r="A118" s="17" t="s">
        <v>435</v>
      </c>
      <c r="B118" s="17"/>
      <c r="C118" s="58"/>
      <c r="D118" s="59"/>
      <c r="E118" s="22"/>
      <c r="F118" s="22"/>
      <c r="G118" s="22"/>
      <c r="H118" s="22"/>
      <c r="I118" s="22"/>
      <c r="J118" s="17"/>
      <c r="K118" s="17"/>
      <c r="L118" s="17"/>
      <c r="M118" s="17"/>
      <c r="N118" s="17"/>
      <c r="O118" s="17"/>
      <c r="P118" s="17"/>
      <c r="Q118" s="17"/>
      <c r="R118" s="17"/>
      <c r="S118" s="17"/>
      <c r="T118" s="17"/>
      <c r="U118" s="17"/>
      <c r="V118" s="60" t="str">
        <f t="shared" si="4"/>
        <v xml:space="preserve"> </v>
      </c>
      <c r="W118" s="61"/>
      <c r="X118" s="61"/>
    </row>
    <row r="119" spans="1:25">
      <c r="A119" s="17" t="s">
        <v>436</v>
      </c>
      <c r="B119" s="17"/>
      <c r="C119" s="58"/>
      <c r="D119" s="59"/>
      <c r="E119" s="22"/>
      <c r="F119" s="22"/>
      <c r="G119" s="22"/>
      <c r="H119" s="22"/>
      <c r="I119" s="22"/>
      <c r="J119" s="17"/>
      <c r="K119" s="17"/>
      <c r="L119" s="17"/>
      <c r="M119" s="17"/>
      <c r="N119" s="17"/>
      <c r="O119" s="17"/>
      <c r="P119" s="17"/>
      <c r="Q119" s="17"/>
      <c r="R119" s="17"/>
      <c r="S119" s="17"/>
      <c r="T119" s="17"/>
      <c r="U119" s="17"/>
      <c r="V119" s="60" t="str">
        <f t="shared" si="4"/>
        <v xml:space="preserve"> </v>
      </c>
      <c r="W119" s="61"/>
      <c r="X119" s="61"/>
    </row>
    <row r="120" spans="1:25">
      <c r="A120" s="17" t="s">
        <v>437</v>
      </c>
      <c r="B120" s="17"/>
      <c r="C120" s="58"/>
      <c r="D120" s="59"/>
      <c r="E120" s="22"/>
      <c r="F120" s="22"/>
      <c r="G120" s="22"/>
      <c r="H120" s="22"/>
      <c r="I120" s="22"/>
      <c r="J120" s="17"/>
      <c r="K120" s="17"/>
      <c r="L120" s="17"/>
      <c r="M120" s="17"/>
      <c r="N120" s="17"/>
      <c r="O120" s="17"/>
      <c r="P120" s="17"/>
      <c r="Q120" s="17"/>
      <c r="R120" s="17"/>
      <c r="S120" s="17"/>
      <c r="T120" s="17"/>
      <c r="U120" s="17"/>
      <c r="V120" s="60" t="str">
        <f t="shared" ref="V120:V143" si="5">IF(ISBLANK(B120)," ",100-SUM(D120:U120))</f>
        <v xml:space="preserve"> </v>
      </c>
      <c r="W120" s="61"/>
      <c r="X120" s="61"/>
    </row>
    <row r="121" spans="1:25">
      <c r="A121" s="17" t="s">
        <v>438</v>
      </c>
      <c r="B121" s="17"/>
      <c r="C121" s="58"/>
      <c r="D121" s="59"/>
      <c r="E121" s="22"/>
      <c r="F121" s="22"/>
      <c r="G121" s="22"/>
      <c r="H121" s="22"/>
      <c r="I121" s="22"/>
      <c r="J121" s="17"/>
      <c r="K121" s="17"/>
      <c r="L121" s="17"/>
      <c r="M121" s="17"/>
      <c r="N121" s="17"/>
      <c r="O121" s="17"/>
      <c r="P121" s="17"/>
      <c r="Q121" s="17"/>
      <c r="R121" s="17"/>
      <c r="S121" s="17"/>
      <c r="T121" s="17"/>
      <c r="U121" s="17"/>
      <c r="V121" s="60" t="str">
        <f t="shared" si="5"/>
        <v xml:space="preserve"> </v>
      </c>
      <c r="W121" s="61"/>
      <c r="X121" s="61"/>
    </row>
    <row r="122" spans="1:25" ht="15.75" thickBot="1">
      <c r="A122" s="17" t="s">
        <v>439</v>
      </c>
      <c r="B122" s="17"/>
      <c r="C122" s="58"/>
      <c r="D122" s="62"/>
      <c r="E122" s="81"/>
      <c r="F122" s="81"/>
      <c r="G122" s="81"/>
      <c r="H122" s="81"/>
      <c r="I122" s="81"/>
      <c r="J122" s="53"/>
      <c r="K122" s="53"/>
      <c r="L122" s="53"/>
      <c r="M122" s="53"/>
      <c r="N122" s="53"/>
      <c r="O122" s="53"/>
      <c r="P122" s="53"/>
      <c r="Q122" s="53"/>
      <c r="R122" s="53"/>
      <c r="S122" s="53"/>
      <c r="T122" s="53"/>
      <c r="U122" s="53"/>
      <c r="V122" s="63" t="str">
        <f t="shared" si="5"/>
        <v xml:space="preserve"> </v>
      </c>
      <c r="W122" s="64"/>
      <c r="X122" s="135"/>
    </row>
    <row r="123" spans="1:25" ht="15.75" thickBot="1">
      <c r="A123" s="120" t="s">
        <v>456</v>
      </c>
      <c r="B123" s="121"/>
      <c r="C123" s="122"/>
      <c r="D123" s="123"/>
      <c r="E123" s="123"/>
      <c r="F123" s="123"/>
      <c r="G123" s="123"/>
      <c r="H123" s="123"/>
      <c r="I123" s="123"/>
      <c r="J123" s="123"/>
      <c r="K123" s="134"/>
      <c r="L123" s="134"/>
      <c r="M123" s="134"/>
      <c r="N123" s="134"/>
      <c r="O123" s="134"/>
      <c r="P123" s="134"/>
      <c r="Q123" s="134"/>
      <c r="R123" s="134"/>
      <c r="S123" s="134"/>
      <c r="T123" s="134"/>
      <c r="U123" s="134"/>
      <c r="V123" s="134"/>
      <c r="W123" s="134"/>
      <c r="X123" s="136"/>
      <c r="Y123"/>
    </row>
    <row r="124" spans="1:25">
      <c r="A124" s="67" t="s">
        <v>485</v>
      </c>
      <c r="B124" s="124">
        <v>5</v>
      </c>
      <c r="C124" s="125" t="s">
        <v>457</v>
      </c>
      <c r="D124" s="126"/>
      <c r="E124" s="127"/>
      <c r="F124" s="127"/>
      <c r="G124" s="127"/>
      <c r="H124" s="127"/>
      <c r="I124" s="127"/>
      <c r="J124" s="127"/>
      <c r="K124" s="127"/>
      <c r="L124" s="127"/>
      <c r="M124" s="127"/>
      <c r="N124" s="127"/>
      <c r="O124" s="127"/>
      <c r="P124" s="127"/>
      <c r="Q124" s="127"/>
      <c r="R124" s="127"/>
      <c r="S124" s="127"/>
      <c r="T124" s="127"/>
      <c r="U124" s="127"/>
      <c r="V124" s="109">
        <f t="shared" si="5"/>
        <v>100</v>
      </c>
      <c r="W124" s="110"/>
      <c r="X124" s="110"/>
    </row>
    <row r="125" spans="1:25">
      <c r="A125" s="67" t="s">
        <v>476</v>
      </c>
      <c r="B125" s="68"/>
      <c r="C125" s="69"/>
      <c r="D125" s="128"/>
      <c r="E125" s="129"/>
      <c r="F125" s="129"/>
      <c r="G125" s="129"/>
      <c r="H125" s="129"/>
      <c r="I125" s="129"/>
      <c r="J125" s="129"/>
      <c r="K125" s="129"/>
      <c r="L125" s="129"/>
      <c r="M125" s="129"/>
      <c r="N125" s="129"/>
      <c r="O125" s="129"/>
      <c r="P125" s="129"/>
      <c r="Q125" s="129"/>
      <c r="R125" s="129"/>
      <c r="S125" s="129"/>
      <c r="T125" s="129"/>
      <c r="U125" s="129"/>
      <c r="V125" s="60" t="str">
        <f t="shared" si="5"/>
        <v xml:space="preserve"> </v>
      </c>
      <c r="W125" s="61"/>
      <c r="X125" s="61"/>
    </row>
    <row r="126" spans="1:25">
      <c r="A126" s="67" t="s">
        <v>458</v>
      </c>
      <c r="B126" s="68"/>
      <c r="C126" s="69"/>
      <c r="D126" s="128"/>
      <c r="E126" s="129"/>
      <c r="F126" s="129"/>
      <c r="G126" s="129"/>
      <c r="H126" s="129"/>
      <c r="I126" s="129"/>
      <c r="J126" s="129"/>
      <c r="K126" s="129"/>
      <c r="L126" s="129"/>
      <c r="M126" s="129"/>
      <c r="N126" s="129"/>
      <c r="O126" s="129"/>
      <c r="P126" s="129"/>
      <c r="Q126" s="129"/>
      <c r="R126" s="129"/>
      <c r="S126" s="129"/>
      <c r="T126" s="129"/>
      <c r="U126" s="129"/>
      <c r="V126" s="60" t="str">
        <f t="shared" si="5"/>
        <v xml:space="preserve"> </v>
      </c>
      <c r="W126" s="61"/>
      <c r="X126" s="61"/>
    </row>
    <row r="127" spans="1:25">
      <c r="A127" s="67" t="s">
        <v>459</v>
      </c>
      <c r="B127" s="68"/>
      <c r="C127" s="69"/>
      <c r="D127" s="128"/>
      <c r="E127" s="129"/>
      <c r="F127" s="129"/>
      <c r="G127" s="129"/>
      <c r="H127" s="129"/>
      <c r="I127" s="129"/>
      <c r="J127" s="129"/>
      <c r="K127" s="129"/>
      <c r="L127" s="129"/>
      <c r="M127" s="129"/>
      <c r="N127" s="129"/>
      <c r="O127" s="129"/>
      <c r="P127" s="129"/>
      <c r="Q127" s="129"/>
      <c r="R127" s="129"/>
      <c r="S127" s="129"/>
      <c r="T127" s="129"/>
      <c r="U127" s="129"/>
      <c r="V127" s="60" t="str">
        <f t="shared" si="5"/>
        <v xml:space="preserve"> </v>
      </c>
      <c r="W127" s="61"/>
      <c r="X127" s="61"/>
    </row>
    <row r="128" spans="1:25">
      <c r="A128" s="67" t="s">
        <v>460</v>
      </c>
      <c r="B128" s="68"/>
      <c r="C128" s="69"/>
      <c r="D128" s="128"/>
      <c r="E128" s="129"/>
      <c r="F128" s="129"/>
      <c r="G128" s="129"/>
      <c r="H128" s="129"/>
      <c r="I128" s="129"/>
      <c r="J128" s="129"/>
      <c r="K128" s="129"/>
      <c r="L128" s="129"/>
      <c r="M128" s="129"/>
      <c r="N128" s="129"/>
      <c r="O128" s="129"/>
      <c r="P128" s="129"/>
      <c r="Q128" s="129"/>
      <c r="R128" s="129"/>
      <c r="S128" s="129"/>
      <c r="T128" s="129"/>
      <c r="U128" s="129"/>
      <c r="V128" s="60" t="str">
        <f t="shared" si="5"/>
        <v xml:space="preserve"> </v>
      </c>
      <c r="W128" s="61"/>
      <c r="X128" s="61"/>
    </row>
    <row r="129" spans="1:24">
      <c r="A129" s="67" t="s">
        <v>461</v>
      </c>
      <c r="B129" s="68"/>
      <c r="C129" s="69"/>
      <c r="D129" s="128"/>
      <c r="E129" s="129"/>
      <c r="F129" s="129"/>
      <c r="G129" s="129"/>
      <c r="H129" s="129"/>
      <c r="I129" s="129"/>
      <c r="J129" s="129"/>
      <c r="K129" s="129"/>
      <c r="L129" s="129"/>
      <c r="M129" s="129"/>
      <c r="N129" s="129"/>
      <c r="O129" s="129"/>
      <c r="P129" s="129"/>
      <c r="Q129" s="129"/>
      <c r="R129" s="129"/>
      <c r="S129" s="129"/>
      <c r="T129" s="129"/>
      <c r="U129" s="129"/>
      <c r="V129" s="60" t="str">
        <f t="shared" si="5"/>
        <v xml:space="preserve"> </v>
      </c>
      <c r="W129" s="61"/>
      <c r="X129" s="61"/>
    </row>
    <row r="130" spans="1:24">
      <c r="A130" s="67" t="s">
        <v>462</v>
      </c>
      <c r="B130" s="68"/>
      <c r="C130" s="69"/>
      <c r="D130" s="128"/>
      <c r="E130" s="129"/>
      <c r="F130" s="129"/>
      <c r="G130" s="129"/>
      <c r="H130" s="129"/>
      <c r="I130" s="129"/>
      <c r="J130" s="129"/>
      <c r="K130" s="129"/>
      <c r="L130" s="129"/>
      <c r="M130" s="129"/>
      <c r="N130" s="129"/>
      <c r="O130" s="129"/>
      <c r="P130" s="129"/>
      <c r="Q130" s="129"/>
      <c r="R130" s="129"/>
      <c r="S130" s="129"/>
      <c r="T130" s="129"/>
      <c r="U130" s="129"/>
      <c r="V130" s="60" t="str">
        <f t="shared" si="5"/>
        <v xml:space="preserve"> </v>
      </c>
      <c r="W130" s="61"/>
      <c r="X130" s="61"/>
    </row>
    <row r="131" spans="1:24">
      <c r="A131" s="67" t="s">
        <v>463</v>
      </c>
      <c r="B131" s="68"/>
      <c r="C131" s="69"/>
      <c r="D131" s="128"/>
      <c r="E131" s="129"/>
      <c r="F131" s="129"/>
      <c r="G131" s="129"/>
      <c r="H131" s="129"/>
      <c r="I131" s="129"/>
      <c r="J131" s="129"/>
      <c r="K131" s="129"/>
      <c r="L131" s="129"/>
      <c r="M131" s="129"/>
      <c r="N131" s="129"/>
      <c r="O131" s="129"/>
      <c r="P131" s="129"/>
      <c r="Q131" s="129"/>
      <c r="R131" s="129"/>
      <c r="S131" s="129"/>
      <c r="T131" s="129"/>
      <c r="U131" s="129"/>
      <c r="V131" s="60" t="str">
        <f t="shared" si="5"/>
        <v xml:space="preserve"> </v>
      </c>
      <c r="W131" s="61"/>
      <c r="X131" s="61"/>
    </row>
    <row r="132" spans="1:24">
      <c r="A132" s="67" t="s">
        <v>464</v>
      </c>
      <c r="B132" s="68"/>
      <c r="C132" s="69"/>
      <c r="D132" s="128"/>
      <c r="E132" s="129"/>
      <c r="F132" s="129"/>
      <c r="G132" s="129"/>
      <c r="H132" s="129"/>
      <c r="I132" s="129"/>
      <c r="J132" s="129"/>
      <c r="K132" s="129"/>
      <c r="L132" s="129"/>
      <c r="M132" s="129"/>
      <c r="N132" s="129"/>
      <c r="O132" s="129"/>
      <c r="P132" s="129"/>
      <c r="Q132" s="129"/>
      <c r="R132" s="129"/>
      <c r="S132" s="129"/>
      <c r="T132" s="129"/>
      <c r="U132" s="129"/>
      <c r="V132" s="60" t="str">
        <f t="shared" si="5"/>
        <v xml:space="preserve"> </v>
      </c>
      <c r="W132" s="61"/>
      <c r="X132" s="61"/>
    </row>
    <row r="133" spans="1:24">
      <c r="A133" s="67" t="s">
        <v>465</v>
      </c>
      <c r="B133" s="68"/>
      <c r="C133" s="69"/>
      <c r="D133" s="128"/>
      <c r="E133" s="129"/>
      <c r="F133" s="129"/>
      <c r="G133" s="129"/>
      <c r="H133" s="129"/>
      <c r="I133" s="129"/>
      <c r="J133" s="129"/>
      <c r="K133" s="129"/>
      <c r="L133" s="129"/>
      <c r="M133" s="129"/>
      <c r="N133" s="129"/>
      <c r="O133" s="129"/>
      <c r="P133" s="129"/>
      <c r="Q133" s="129"/>
      <c r="R133" s="129"/>
      <c r="S133" s="129"/>
      <c r="T133" s="129"/>
      <c r="U133" s="129"/>
      <c r="V133" s="60" t="str">
        <f t="shared" si="5"/>
        <v xml:space="preserve"> </v>
      </c>
      <c r="W133" s="61"/>
      <c r="X133" s="61"/>
    </row>
    <row r="134" spans="1:24">
      <c r="A134" s="67" t="s">
        <v>466</v>
      </c>
      <c r="B134" s="68"/>
      <c r="C134" s="69"/>
      <c r="D134" s="128"/>
      <c r="E134" s="129"/>
      <c r="F134" s="129"/>
      <c r="G134" s="129"/>
      <c r="H134" s="129"/>
      <c r="I134" s="129"/>
      <c r="J134" s="129"/>
      <c r="K134" s="129"/>
      <c r="L134" s="129"/>
      <c r="M134" s="129"/>
      <c r="N134" s="129"/>
      <c r="O134" s="129"/>
      <c r="P134" s="129"/>
      <c r="Q134" s="129"/>
      <c r="R134" s="129"/>
      <c r="S134" s="129"/>
      <c r="T134" s="129"/>
      <c r="U134" s="129"/>
      <c r="V134" s="60" t="str">
        <f t="shared" si="5"/>
        <v xml:space="preserve"> </v>
      </c>
      <c r="W134" s="61"/>
      <c r="X134" s="61"/>
    </row>
    <row r="135" spans="1:24">
      <c r="A135" s="67" t="s">
        <v>467</v>
      </c>
      <c r="B135" s="68"/>
      <c r="C135" s="69"/>
      <c r="D135" s="128"/>
      <c r="E135" s="129"/>
      <c r="F135" s="129"/>
      <c r="G135" s="129"/>
      <c r="H135" s="129"/>
      <c r="I135" s="129"/>
      <c r="J135" s="129"/>
      <c r="K135" s="129"/>
      <c r="L135" s="129"/>
      <c r="M135" s="129"/>
      <c r="N135" s="129"/>
      <c r="O135" s="129"/>
      <c r="P135" s="129"/>
      <c r="Q135" s="129"/>
      <c r="R135" s="129"/>
      <c r="S135" s="129"/>
      <c r="T135" s="129"/>
      <c r="U135" s="129"/>
      <c r="V135" s="60" t="str">
        <f t="shared" si="5"/>
        <v xml:space="preserve"> </v>
      </c>
      <c r="W135" s="61"/>
      <c r="X135" s="61"/>
    </row>
    <row r="136" spans="1:24">
      <c r="A136" s="67" t="s">
        <v>468</v>
      </c>
      <c r="B136" s="68"/>
      <c r="C136" s="69"/>
      <c r="D136" s="128"/>
      <c r="E136" s="129"/>
      <c r="F136" s="129"/>
      <c r="G136" s="129"/>
      <c r="H136" s="129"/>
      <c r="I136" s="129"/>
      <c r="J136" s="129"/>
      <c r="K136" s="129"/>
      <c r="L136" s="129"/>
      <c r="M136" s="129"/>
      <c r="N136" s="129"/>
      <c r="O136" s="129"/>
      <c r="P136" s="129"/>
      <c r="Q136" s="129"/>
      <c r="R136" s="129"/>
      <c r="S136" s="129"/>
      <c r="T136" s="129"/>
      <c r="U136" s="129"/>
      <c r="V136" s="60" t="str">
        <f t="shared" si="5"/>
        <v xml:space="preserve"> </v>
      </c>
      <c r="W136" s="61"/>
      <c r="X136" s="61"/>
    </row>
    <row r="137" spans="1:24">
      <c r="A137" s="67" t="s">
        <v>469</v>
      </c>
      <c r="B137" s="68"/>
      <c r="C137" s="69"/>
      <c r="D137" s="128"/>
      <c r="E137" s="129"/>
      <c r="F137" s="129"/>
      <c r="G137" s="129"/>
      <c r="H137" s="129"/>
      <c r="I137" s="129"/>
      <c r="J137" s="129"/>
      <c r="K137" s="129"/>
      <c r="L137" s="129"/>
      <c r="M137" s="129"/>
      <c r="N137" s="129"/>
      <c r="O137" s="129"/>
      <c r="P137" s="129"/>
      <c r="Q137" s="129"/>
      <c r="R137" s="129"/>
      <c r="S137" s="129"/>
      <c r="T137" s="129"/>
      <c r="U137" s="129"/>
      <c r="V137" s="60" t="str">
        <f t="shared" si="5"/>
        <v xml:space="preserve"> </v>
      </c>
      <c r="W137" s="61"/>
      <c r="X137" s="61"/>
    </row>
    <row r="138" spans="1:24">
      <c r="A138" s="67" t="s">
        <v>470</v>
      </c>
      <c r="B138" s="68"/>
      <c r="C138" s="69"/>
      <c r="D138" s="128"/>
      <c r="E138" s="129"/>
      <c r="F138" s="129"/>
      <c r="G138" s="129"/>
      <c r="H138" s="129"/>
      <c r="I138" s="129"/>
      <c r="J138" s="129"/>
      <c r="K138" s="129"/>
      <c r="L138" s="129"/>
      <c r="M138" s="129"/>
      <c r="N138" s="129"/>
      <c r="O138" s="129"/>
      <c r="P138" s="129"/>
      <c r="Q138" s="129"/>
      <c r="R138" s="129"/>
      <c r="S138" s="129"/>
      <c r="T138" s="129"/>
      <c r="U138" s="129"/>
      <c r="V138" s="60" t="str">
        <f t="shared" si="5"/>
        <v xml:space="preserve"> </v>
      </c>
      <c r="W138" s="61"/>
      <c r="X138" s="61"/>
    </row>
    <row r="139" spans="1:24">
      <c r="A139" s="67" t="s">
        <v>471</v>
      </c>
      <c r="B139" s="68"/>
      <c r="C139" s="69"/>
      <c r="D139" s="128"/>
      <c r="E139" s="129"/>
      <c r="F139" s="129"/>
      <c r="G139" s="129"/>
      <c r="H139" s="129"/>
      <c r="I139" s="129"/>
      <c r="J139" s="129"/>
      <c r="K139" s="129"/>
      <c r="L139" s="129"/>
      <c r="M139" s="129"/>
      <c r="N139" s="129"/>
      <c r="O139" s="129"/>
      <c r="P139" s="129"/>
      <c r="Q139" s="129"/>
      <c r="R139" s="129"/>
      <c r="S139" s="129"/>
      <c r="T139" s="129"/>
      <c r="U139" s="129"/>
      <c r="V139" s="60" t="str">
        <f t="shared" si="5"/>
        <v xml:space="preserve"> </v>
      </c>
      <c r="W139" s="61"/>
      <c r="X139" s="61"/>
    </row>
    <row r="140" spans="1:24">
      <c r="A140" s="67" t="s">
        <v>472</v>
      </c>
      <c r="B140" s="68"/>
      <c r="C140" s="69"/>
      <c r="D140" s="128"/>
      <c r="E140" s="129"/>
      <c r="F140" s="129"/>
      <c r="G140" s="129"/>
      <c r="H140" s="129"/>
      <c r="I140" s="129"/>
      <c r="J140" s="129"/>
      <c r="K140" s="129"/>
      <c r="L140" s="129"/>
      <c r="M140" s="129"/>
      <c r="N140" s="129"/>
      <c r="O140" s="129"/>
      <c r="P140" s="129"/>
      <c r="Q140" s="129"/>
      <c r="R140" s="129"/>
      <c r="S140" s="129"/>
      <c r="T140" s="129"/>
      <c r="U140" s="129"/>
      <c r="V140" s="60" t="str">
        <f t="shared" si="5"/>
        <v xml:space="preserve"> </v>
      </c>
      <c r="W140" s="61"/>
      <c r="X140" s="61"/>
    </row>
    <row r="141" spans="1:24">
      <c r="A141" s="67" t="s">
        <v>473</v>
      </c>
      <c r="B141" s="68"/>
      <c r="C141" s="69"/>
      <c r="D141" s="128"/>
      <c r="E141" s="129"/>
      <c r="F141" s="129"/>
      <c r="G141" s="129"/>
      <c r="H141" s="129"/>
      <c r="I141" s="129"/>
      <c r="J141" s="129"/>
      <c r="K141" s="129"/>
      <c r="L141" s="129"/>
      <c r="M141" s="129"/>
      <c r="N141" s="129"/>
      <c r="O141" s="129"/>
      <c r="P141" s="129"/>
      <c r="Q141" s="129"/>
      <c r="R141" s="129"/>
      <c r="S141" s="129"/>
      <c r="T141" s="129"/>
      <c r="U141" s="129"/>
      <c r="V141" s="60" t="str">
        <f t="shared" si="5"/>
        <v xml:space="preserve"> </v>
      </c>
      <c r="W141" s="61"/>
      <c r="X141" s="61"/>
    </row>
    <row r="142" spans="1:24">
      <c r="A142" s="67" t="s">
        <v>474</v>
      </c>
      <c r="B142" s="68"/>
      <c r="C142" s="69"/>
      <c r="D142" s="128"/>
      <c r="E142" s="129"/>
      <c r="F142" s="129"/>
      <c r="G142" s="129"/>
      <c r="H142" s="129"/>
      <c r="I142" s="129"/>
      <c r="J142" s="129"/>
      <c r="K142" s="129"/>
      <c r="L142" s="129"/>
      <c r="M142" s="129"/>
      <c r="N142" s="129"/>
      <c r="O142" s="129"/>
      <c r="P142" s="129"/>
      <c r="Q142" s="129"/>
      <c r="R142" s="129"/>
      <c r="S142" s="129"/>
      <c r="T142" s="129"/>
      <c r="U142" s="129"/>
      <c r="V142" s="60" t="str">
        <f t="shared" si="5"/>
        <v xml:space="preserve"> </v>
      </c>
      <c r="W142" s="61"/>
      <c r="X142" s="61"/>
    </row>
    <row r="143" spans="1:24" ht="15.75" thickBot="1">
      <c r="A143" s="70" t="s">
        <v>475</v>
      </c>
      <c r="B143" s="71"/>
      <c r="C143" s="72"/>
      <c r="D143" s="130"/>
      <c r="E143" s="131"/>
      <c r="F143" s="131"/>
      <c r="G143" s="131"/>
      <c r="H143" s="131"/>
      <c r="I143" s="131"/>
      <c r="J143" s="131"/>
      <c r="K143" s="131"/>
      <c r="L143" s="131"/>
      <c r="M143" s="131"/>
      <c r="N143" s="131"/>
      <c r="O143" s="131"/>
      <c r="P143" s="131"/>
      <c r="Q143" s="131"/>
      <c r="R143" s="131"/>
      <c r="S143" s="131"/>
      <c r="T143" s="131"/>
      <c r="U143" s="131"/>
      <c r="V143" s="63" t="str">
        <f t="shared" si="5"/>
        <v xml:space="preserve"> </v>
      </c>
      <c r="W143" s="64"/>
      <c r="X143" s="64"/>
    </row>
    <row r="144" spans="1:24" ht="15.75" thickBot="1">
      <c r="A144" s="132" t="s">
        <v>409</v>
      </c>
      <c r="B144" s="133">
        <f>SUM(B124:B143)</f>
        <v>5</v>
      </c>
      <c r="C144"/>
      <c r="D144"/>
      <c r="E144"/>
      <c r="O144"/>
      <c r="P144"/>
      <c r="X144" s="6"/>
    </row>
    <row r="145" spans="1:16">
      <c r="A145"/>
      <c r="B145"/>
      <c r="C145"/>
      <c r="D145"/>
      <c r="E145"/>
      <c r="F145"/>
      <c r="G145"/>
      <c r="H145"/>
      <c r="I145"/>
      <c r="J145"/>
      <c r="K145"/>
      <c r="L145"/>
      <c r="M145"/>
      <c r="N145"/>
      <c r="O145"/>
      <c r="P145"/>
    </row>
    <row r="146" spans="1:16">
      <c r="A146"/>
      <c r="B146"/>
      <c r="C146"/>
      <c r="D146"/>
      <c r="E146"/>
      <c r="F146"/>
      <c r="G146"/>
      <c r="H146"/>
      <c r="I146"/>
      <c r="J146"/>
      <c r="K146"/>
      <c r="L146"/>
      <c r="M146"/>
      <c r="N146"/>
      <c r="O146"/>
      <c r="P146"/>
    </row>
    <row r="147" spans="1:16" ht="15.75" thickBot="1"/>
    <row r="148" spans="1:16">
      <c r="A148" s="65" t="s">
        <v>440</v>
      </c>
      <c r="B148" s="66" t="s">
        <v>407</v>
      </c>
      <c r="C148" s="339" t="s">
        <v>408</v>
      </c>
      <c r="D148" s="339"/>
      <c r="E148" s="339"/>
      <c r="F148" s="339"/>
      <c r="G148" s="339"/>
      <c r="H148" s="339"/>
      <c r="I148" s="339"/>
      <c r="J148" s="339"/>
      <c r="K148" s="6"/>
      <c r="L148" s="6"/>
      <c r="M148" s="6"/>
      <c r="N148" s="6"/>
      <c r="O148" s="7"/>
    </row>
    <row r="149" spans="1:16">
      <c r="A149" s="67" t="s">
        <v>258</v>
      </c>
      <c r="B149" s="68"/>
      <c r="C149" s="333"/>
      <c r="D149" s="334"/>
      <c r="E149" s="334"/>
      <c r="F149" s="334"/>
      <c r="G149" s="334"/>
      <c r="H149" s="334"/>
      <c r="I149" s="334"/>
      <c r="J149" s="335"/>
      <c r="O149" s="10"/>
    </row>
    <row r="150" spans="1:16">
      <c r="A150" s="67" t="s">
        <v>266</v>
      </c>
      <c r="B150" s="68"/>
      <c r="C150" s="333"/>
      <c r="D150" s="334"/>
      <c r="E150" s="334"/>
      <c r="F150" s="334"/>
      <c r="G150" s="334"/>
      <c r="H150" s="334"/>
      <c r="I150" s="334"/>
      <c r="J150" s="335"/>
      <c r="O150" s="10"/>
    </row>
    <row r="151" spans="1:16">
      <c r="A151" s="67" t="s">
        <v>267</v>
      </c>
      <c r="B151" s="68"/>
      <c r="C151" s="333"/>
      <c r="D151" s="334"/>
      <c r="E151" s="334"/>
      <c r="F151" s="334"/>
      <c r="G151" s="334"/>
      <c r="H151" s="334"/>
      <c r="I151" s="334"/>
      <c r="J151" s="335"/>
      <c r="O151" s="10"/>
    </row>
    <row r="152" spans="1:16">
      <c r="A152" s="67" t="s">
        <v>268</v>
      </c>
      <c r="B152" s="68"/>
      <c r="C152" s="333"/>
      <c r="D152" s="334"/>
      <c r="E152" s="334"/>
      <c r="F152" s="334"/>
      <c r="G152" s="334"/>
      <c r="H152" s="334"/>
      <c r="I152" s="334"/>
      <c r="J152" s="335"/>
      <c r="O152" s="10"/>
    </row>
    <row r="153" spans="1:16">
      <c r="A153" s="67" t="s">
        <v>269</v>
      </c>
      <c r="B153" s="68"/>
      <c r="C153" s="333"/>
      <c r="D153" s="334"/>
      <c r="E153" s="334"/>
      <c r="F153" s="334"/>
      <c r="G153" s="334"/>
      <c r="H153" s="334"/>
      <c r="I153" s="334"/>
      <c r="J153" s="335"/>
      <c r="O153" s="10"/>
    </row>
    <row r="154" spans="1:16">
      <c r="A154" s="67" t="s">
        <v>270</v>
      </c>
      <c r="B154" s="68"/>
      <c r="C154" s="333"/>
      <c r="D154" s="334"/>
      <c r="E154" s="334"/>
      <c r="F154" s="334"/>
      <c r="G154" s="334"/>
      <c r="H154" s="334"/>
      <c r="I154" s="334"/>
      <c r="J154" s="335"/>
      <c r="O154" s="10"/>
    </row>
    <row r="155" spans="1:16">
      <c r="A155" s="67" t="s">
        <v>271</v>
      </c>
      <c r="B155" s="68"/>
      <c r="C155" s="333"/>
      <c r="D155" s="334"/>
      <c r="E155" s="334"/>
      <c r="F155" s="334"/>
      <c r="G155" s="334"/>
      <c r="H155" s="334"/>
      <c r="I155" s="334"/>
      <c r="J155" s="335"/>
      <c r="O155" s="10"/>
    </row>
    <row r="156" spans="1:16">
      <c r="A156" s="67" t="s">
        <v>272</v>
      </c>
      <c r="B156" s="68"/>
      <c r="C156" s="333"/>
      <c r="D156" s="334"/>
      <c r="E156" s="334"/>
      <c r="F156" s="334"/>
      <c r="G156" s="334"/>
      <c r="H156" s="334"/>
      <c r="I156" s="334"/>
      <c r="J156" s="335"/>
      <c r="O156" s="10"/>
    </row>
    <row r="157" spans="1:16">
      <c r="A157" s="67" t="s">
        <v>273</v>
      </c>
      <c r="B157" s="68"/>
      <c r="C157" s="333"/>
      <c r="D157" s="334"/>
      <c r="E157" s="334"/>
      <c r="F157" s="334"/>
      <c r="G157" s="334"/>
      <c r="H157" s="334"/>
      <c r="I157" s="334"/>
      <c r="J157" s="335"/>
      <c r="O157" s="10"/>
    </row>
    <row r="158" spans="1:16">
      <c r="A158" s="67" t="s">
        <v>274</v>
      </c>
      <c r="B158" s="68"/>
      <c r="C158" s="333"/>
      <c r="D158" s="334"/>
      <c r="E158" s="334"/>
      <c r="F158" s="334"/>
      <c r="G158" s="334"/>
      <c r="H158" s="334"/>
      <c r="I158" s="334"/>
      <c r="J158" s="335"/>
      <c r="O158" s="10"/>
    </row>
    <row r="159" spans="1:16">
      <c r="A159" s="67" t="s">
        <v>275</v>
      </c>
      <c r="B159" s="68"/>
      <c r="C159" s="333"/>
      <c r="D159" s="334"/>
      <c r="E159" s="334"/>
      <c r="F159" s="334"/>
      <c r="G159" s="334"/>
      <c r="H159" s="334"/>
      <c r="I159" s="334"/>
      <c r="J159" s="335"/>
      <c r="O159" s="10"/>
    </row>
    <row r="160" spans="1:16">
      <c r="A160" s="67" t="s">
        <v>276</v>
      </c>
      <c r="B160" s="68"/>
      <c r="C160" s="333"/>
      <c r="D160" s="334"/>
      <c r="E160" s="334"/>
      <c r="F160" s="334"/>
      <c r="G160" s="334"/>
      <c r="H160" s="334"/>
      <c r="I160" s="334"/>
      <c r="J160" s="335"/>
      <c r="O160" s="10"/>
    </row>
    <row r="161" spans="1:15">
      <c r="A161" s="67" t="s">
        <v>277</v>
      </c>
      <c r="B161" s="68"/>
      <c r="C161" s="333"/>
      <c r="D161" s="334"/>
      <c r="E161" s="334"/>
      <c r="F161" s="334"/>
      <c r="G161" s="334"/>
      <c r="H161" s="334"/>
      <c r="I161" s="334"/>
      <c r="J161" s="335"/>
      <c r="O161" s="10"/>
    </row>
    <row r="162" spans="1:15">
      <c r="A162" s="67" t="s">
        <v>278</v>
      </c>
      <c r="B162" s="68"/>
      <c r="C162" s="333"/>
      <c r="D162" s="334"/>
      <c r="E162" s="334"/>
      <c r="F162" s="334"/>
      <c r="G162" s="334"/>
      <c r="H162" s="334"/>
      <c r="I162" s="334"/>
      <c r="J162" s="335"/>
      <c r="O162" s="10"/>
    </row>
    <row r="163" spans="1:15">
      <c r="A163" s="67" t="s">
        <v>279</v>
      </c>
      <c r="B163" s="68"/>
      <c r="C163" s="333"/>
      <c r="D163" s="334"/>
      <c r="E163" s="334"/>
      <c r="F163" s="334"/>
      <c r="G163" s="334"/>
      <c r="H163" s="334"/>
      <c r="I163" s="334"/>
      <c r="J163" s="335"/>
      <c r="O163" s="10"/>
    </row>
    <row r="164" spans="1:15">
      <c r="A164" s="67" t="s">
        <v>280</v>
      </c>
      <c r="B164" s="68"/>
      <c r="C164" s="333"/>
      <c r="D164" s="334"/>
      <c r="E164" s="334"/>
      <c r="F164" s="334"/>
      <c r="G164" s="334"/>
      <c r="H164" s="334"/>
      <c r="I164" s="334"/>
      <c r="J164" s="335"/>
      <c r="O164" s="10"/>
    </row>
    <row r="165" spans="1:15">
      <c r="A165" s="67" t="s">
        <v>281</v>
      </c>
      <c r="B165" s="68"/>
      <c r="C165" s="333"/>
      <c r="D165" s="334"/>
      <c r="E165" s="334"/>
      <c r="F165" s="334"/>
      <c r="G165" s="334"/>
      <c r="H165" s="334"/>
      <c r="I165" s="334"/>
      <c r="J165" s="335"/>
      <c r="O165" s="10"/>
    </row>
    <row r="166" spans="1:15">
      <c r="A166" s="67" t="s">
        <v>282</v>
      </c>
      <c r="B166" s="68"/>
      <c r="C166" s="333"/>
      <c r="D166" s="334"/>
      <c r="E166" s="334"/>
      <c r="F166" s="334"/>
      <c r="G166" s="334"/>
      <c r="H166" s="334"/>
      <c r="I166" s="334"/>
      <c r="J166" s="335"/>
      <c r="O166" s="10"/>
    </row>
    <row r="167" spans="1:15">
      <c r="A167" s="67" t="s">
        <v>283</v>
      </c>
      <c r="B167" s="68"/>
      <c r="C167" s="333"/>
      <c r="D167" s="334"/>
      <c r="E167" s="334"/>
      <c r="F167" s="334"/>
      <c r="G167" s="334"/>
      <c r="H167" s="334"/>
      <c r="I167" s="334"/>
      <c r="J167" s="335"/>
      <c r="O167" s="10"/>
    </row>
    <row r="168" spans="1:15" ht="15.75" thickBot="1">
      <c r="A168" s="74" t="s">
        <v>284</v>
      </c>
      <c r="B168" s="75"/>
      <c r="C168" s="330"/>
      <c r="D168" s="331"/>
      <c r="E168" s="331"/>
      <c r="F168" s="331"/>
      <c r="G168" s="331"/>
      <c r="H168" s="331"/>
      <c r="I168" s="331"/>
      <c r="J168" s="332"/>
      <c r="K168" s="84" t="s">
        <v>410</v>
      </c>
      <c r="L168" s="85"/>
      <c r="M168" s="85"/>
      <c r="N168" s="85"/>
      <c r="O168" s="73">
        <f>SUM(B149:B168)</f>
        <v>0</v>
      </c>
    </row>
  </sheetData>
  <sheetProtection algorithmName="SHA-512" hashValue="lWjCILZOBZy5Tl4fqNLMWIYvDhlNOf9xvym/8rFDlUMPhiLEOYUujSNn5EABvTz3/bMkQek7pGGSWuDGQ6qjlA==" saltValue="X/drOA7hccRcXoHHlYc/Ow==" spinCount="100000" sheet="1" objects="1" scenarios="1" selectLockedCells="1" selectUnlockedCells="1"/>
  <mergeCells count="30">
    <mergeCell ref="B10:K10"/>
    <mergeCell ref="A1:M2"/>
    <mergeCell ref="A3:M3"/>
    <mergeCell ref="B5:K5"/>
    <mergeCell ref="B6:K6"/>
    <mergeCell ref="B7:K7"/>
    <mergeCell ref="C156:J156"/>
    <mergeCell ref="B11:K11"/>
    <mergeCell ref="I16:J16"/>
    <mergeCell ref="D20:V20"/>
    <mergeCell ref="C148:J148"/>
    <mergeCell ref="C149:J149"/>
    <mergeCell ref="C150:J150"/>
    <mergeCell ref="C151:J151"/>
    <mergeCell ref="C152:J152"/>
    <mergeCell ref="C153:J153"/>
    <mergeCell ref="C154:J154"/>
    <mergeCell ref="C155:J155"/>
    <mergeCell ref="C168:J168"/>
    <mergeCell ref="C157:J157"/>
    <mergeCell ref="C158:J158"/>
    <mergeCell ref="C159:J159"/>
    <mergeCell ref="C160:J160"/>
    <mergeCell ref="C161:J161"/>
    <mergeCell ref="C162:J162"/>
    <mergeCell ref="C163:J163"/>
    <mergeCell ref="C164:J164"/>
    <mergeCell ref="C165:J165"/>
    <mergeCell ref="C166:J166"/>
    <mergeCell ref="C167:J167"/>
  </mergeCells>
  <dataValidations count="13">
    <dataValidation allowBlank="1" showInputMessage="1" showErrorMessage="1" prompt="Estimated percentage of credits that are not relevant to the course." sqref="V22" xr:uid="{E89ADF76-3CBF-420A-B6C4-D8887F510D46}"/>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23:J143 K124:U143" xr:uid="{A208018D-0005-45EF-93A4-DB9BE48B745D}">
      <formula1>30</formula1>
      <formula2>100</formula2>
    </dataValidation>
    <dataValidation allowBlank="1" showInputMessage="1" showErrorMessage="1" prompt="Average grade of all the courses._x000a_This is different from the GPA calculation" sqref="C23" xr:uid="{27B1368F-A473-4F2D-B82E-5D6617D10CAF}"/>
    <dataValidation allowBlank="1" showInputMessage="1" showErrorMessage="1" prompt="This cell should show your total amount of credits done during your BSc._x000a__x000a__x000a_" sqref="B22" xr:uid="{3FFAA085-BD06-4BE8-A9DD-240CC8C816D9}"/>
    <dataValidation allowBlank="1" showInputMessage="1" showErrorMessage="1" prompt="This cell should show your GPA as it is in your diploma/ transcript of records" sqref="K16" xr:uid="{4FFBF528-E0CC-46DD-A451-E66E15731D0B}"/>
    <dataValidation type="decimal" allowBlank="1" showInputMessage="1" showErrorMessage="1" sqref="B12" xr:uid="{AFA9A46A-60CB-4C0C-BF88-E2B7219B73C8}">
      <formula1>0</formula1>
      <formula2>10</formula2>
    </dataValidation>
    <dataValidation type="custom" allowBlank="1" showInputMessage="1" showErrorMessage="1" errorTitle="Error" error="Be sure to only use number grades and seperate decimals with a comma." promptTitle="Max. grade" prompt="Maximum possible grade at your home university." sqref="B18" xr:uid="{DC4E7937-23D3-49CF-86CB-3EADD6063788}">
      <formula1>ISNUMBER(B18:B19+B26:C105)</formula1>
    </dataValidation>
    <dataValidation type="custom" allowBlank="1" showInputMessage="1" showErrorMessage="1" errorTitle="Error" error="Be sure to only use number grades and seperate decimals with a comma." promptTitle="Min. grade" prompt="Lowest possible grade at your home university." sqref="B16" xr:uid="{F18D5268-6885-4FD0-B4EA-C5DAD3BC050F}">
      <formula1>ISNUMBER(B16:B18+B24:C103)</formula1>
    </dataValidation>
    <dataValidation type="custom" allowBlank="1" showInputMessage="1" showErrorMessage="1" errorTitle="Error" error="Be sure to only use number grades and seperate decimals with a comma." promptTitle="Pass. grade" prompt="Lowest possible grade for passing a course at your home university." sqref="B17" xr:uid="{43B4ED8A-E9A3-41D4-BE70-AE1676E03B15}">
      <formula1>ISNUMBER(B17:B19+B25:C104)</formula1>
    </dataValidation>
    <dataValidation allowBlank="1" sqref="C149:J168 C124:C143" xr:uid="{53BC683D-672E-4D5B-BBD5-86D7B46426D6}"/>
    <dataValidation type="textLength" operator="lessThan" allowBlank="1" showInputMessage="1" showErrorMessage="1" promptTitle="University" prompt="The English name of your home university." sqref="B7:K7" xr:uid="{8708DE65-CB10-404E-8E26-86308395F977}">
      <formula1>101</formula1>
    </dataValidation>
    <dataValidation type="textLength" operator="lessThan" allowBlank="1" showInputMessage="1" showErrorMessage="1" promptTitle="Name" prompt="Use your full name." sqref="B5:K5" xr:uid="{243375C1-F6F4-4398-86E9-98CAEF2EF0AC}">
      <formula1>101</formula1>
    </dataValidation>
    <dataValidation type="textLength" operator="lessThan" allowBlank="1" showInputMessage="1" showErrorMessage="1" promptTitle="Degree" prompt="The full English title of your qualifying degree." sqref="B10:K10" xr:uid="{2845EF35-1144-4819-9212-A51B9C9D0613}">
      <formula1>101</formula1>
    </dataValidation>
  </dataValidations>
  <pageMargins left="0.7" right="0.7" top="0.75" bottom="0.75" header="0.3" footer="0.3"/>
  <pageSetup scale="64" fitToHeight="0" orientation="landscape" horizontalDpi="1200" verticalDpi="1200"/>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D7B4B955-7FBB-4D73-8624-75030B7733B2}">
          <x14:formula1>
            <xm:f>Countries!$B$2:$B$250</xm:f>
          </x14:formula1>
          <xm:sqref>B6:K6</xm:sqref>
        </x14:dataValidation>
        <x14:dataValidation type="list" allowBlank="1" showInputMessage="1" showErrorMessage="1" xr:uid="{D73986FA-BDE9-4593-B5F3-AB39D7A11C28}">
          <x14:formula1>
            <xm:f>Countries!$M$10:$M$14</xm:f>
          </x14:formula1>
          <xm:sqref>B11:K11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50"/>
  <sheetViews>
    <sheetView zoomScaleNormal="100" workbookViewId="0">
      <selection activeCell="M10" sqref="M10:M14"/>
    </sheetView>
  </sheetViews>
  <sheetFormatPr defaultColWidth="9.140625" defaultRowHeight="15"/>
  <cols>
    <col min="2" max="2" width="53.5703125" bestFit="1" customWidth="1"/>
  </cols>
  <sheetData>
    <row r="1" spans="1:13">
      <c r="B1" s="16" t="s">
        <v>353</v>
      </c>
      <c r="C1">
        <f>COUNTIF(D2:D250,"?*")</f>
        <v>0</v>
      </c>
    </row>
    <row r="2" spans="1:13">
      <c r="A2">
        <f>IF(ISNUMBER(FIND(#REF!,B2:B250)),MAX(A$1:$A1)+1,0)</f>
        <v>0</v>
      </c>
      <c r="B2" t="s">
        <v>3</v>
      </c>
      <c r="C2" t="e">
        <f ca="1">OFFSET($D$2,,,COUNTIF($D$2:$D$250,"?*"))</f>
        <v>#REF!</v>
      </c>
      <c r="D2" t="str">
        <f>IFERROR(VLOOKUP(ROWS($D$2:D2),$A$2:$B$250,2,0),"")</f>
        <v/>
      </c>
    </row>
    <row r="3" spans="1:13">
      <c r="A3">
        <f>IF(ISNUMBER(FIND(#REF!,B3:B251)),MAX(A$1:$A2)+1,0)</f>
        <v>0</v>
      </c>
      <c r="B3" t="s">
        <v>4</v>
      </c>
      <c r="D3" t="str">
        <f>IFERROR(VLOOKUP(ROWS($D$2:D3),$A$2:$B$250,2,0),"")</f>
        <v/>
      </c>
    </row>
    <row r="4" spans="1:13">
      <c r="A4">
        <f>IF(ISNUMBER(FIND(#REF!,B4:B252)),MAX(A$1:$A3)+1,0)</f>
        <v>0</v>
      </c>
      <c r="B4" t="s">
        <v>5</v>
      </c>
      <c r="D4" t="str">
        <f>IFERROR(VLOOKUP(ROWS($D$2:D4),$A$2:$B$250,2,0),"")</f>
        <v/>
      </c>
    </row>
    <row r="5" spans="1:13">
      <c r="A5">
        <f>IF(ISNUMBER(FIND(#REF!,B5:B253)),MAX(A$1:$A4)+1,0)</f>
        <v>0</v>
      </c>
      <c r="B5" t="s">
        <v>6</v>
      </c>
      <c r="D5" t="str">
        <f>IFERROR(VLOOKUP(ROWS($D$2:D5),$A$2:$B$250,2,0),"")</f>
        <v/>
      </c>
    </row>
    <row r="6" spans="1:13">
      <c r="A6">
        <f>IF(ISNUMBER(FIND(#REF!,B6:B254)),MAX(A$1:$A5)+1,0)</f>
        <v>0</v>
      </c>
      <c r="B6" t="s">
        <v>7</v>
      </c>
      <c r="D6" t="str">
        <f>IFERROR(VLOOKUP(ROWS($D$2:D6),$A$2:$B$250,2,0),"")</f>
        <v/>
      </c>
    </row>
    <row r="7" spans="1:13">
      <c r="A7">
        <f>IF(ISNUMBER(FIND(#REF!,B7:B255)),MAX(A$1:$A6)+1,0)</f>
        <v>0</v>
      </c>
      <c r="B7" t="s">
        <v>8</v>
      </c>
      <c r="D7" t="str">
        <f>IFERROR(VLOOKUP(ROWS($D$2:D7),$A$2:$B$250,2,0),"")</f>
        <v/>
      </c>
    </row>
    <row r="8" spans="1:13">
      <c r="A8">
        <f>IF(ISNUMBER(FIND(#REF!,B8:B256)),MAX(A$1:$A7)+1,0)</f>
        <v>0</v>
      </c>
      <c r="B8" t="s">
        <v>9</v>
      </c>
      <c r="D8" t="str">
        <f>IFERROR(VLOOKUP(ROWS($D$2:D8),$A$2:$B$250,2,0),"")</f>
        <v/>
      </c>
    </row>
    <row r="9" spans="1:13">
      <c r="A9">
        <f>IF(ISNUMBER(FIND(#REF!,B9:B257)),MAX(A$1:$A8)+1,0)</f>
        <v>0</v>
      </c>
      <c r="B9" t="s">
        <v>10</v>
      </c>
      <c r="D9" t="str">
        <f>IFERROR(VLOOKUP(ROWS($D$2:D9),$A$2:$B$250,2,0),"")</f>
        <v/>
      </c>
    </row>
    <row r="10" spans="1:13">
      <c r="A10">
        <f>IF(ISNUMBER(FIND(#REF!,B10:B258)),MAX(A$1:$A9)+1,0)</f>
        <v>0</v>
      </c>
      <c r="B10" t="s">
        <v>11</v>
      </c>
      <c r="D10" t="str">
        <f>IFERROR(VLOOKUP(ROWS($D$2:D10),$A$2:$B$250,2,0),"")</f>
        <v/>
      </c>
      <c r="M10" s="138" t="s">
        <v>416</v>
      </c>
    </row>
    <row r="11" spans="1:13">
      <c r="A11">
        <f>IF(ISNUMBER(FIND(#REF!,B11:B259)),MAX(A$1:$A10)+1,0)</f>
        <v>0</v>
      </c>
      <c r="B11" t="s">
        <v>12</v>
      </c>
      <c r="D11" t="str">
        <f>IFERROR(VLOOKUP(ROWS($D$2:D11),$A$2:$B$250,2,0),"")</f>
        <v/>
      </c>
      <c r="M11" s="138" t="s">
        <v>412</v>
      </c>
    </row>
    <row r="12" spans="1:13">
      <c r="A12">
        <f>IF(ISNUMBER(FIND(#REF!,B12:B260)),MAX(A$1:$A11)+1,0)</f>
        <v>0</v>
      </c>
      <c r="B12" t="s">
        <v>13</v>
      </c>
      <c r="D12" t="str">
        <f>IFERROR(VLOOKUP(ROWS($D$2:D12),$A$2:$B$250,2,0),"")</f>
        <v/>
      </c>
      <c r="M12" s="138" t="s">
        <v>413</v>
      </c>
    </row>
    <row r="13" spans="1:13">
      <c r="A13">
        <f>IF(ISNUMBER(FIND(#REF!,B13:B261)),MAX(A$1:$A12)+1,0)</f>
        <v>0</v>
      </c>
      <c r="B13" t="s">
        <v>14</v>
      </c>
      <c r="D13" t="str">
        <f>IFERROR(VLOOKUP(ROWS($D$2:D13),$A$2:$B$250,2,0),"")</f>
        <v/>
      </c>
      <c r="M13" s="138" t="s">
        <v>414</v>
      </c>
    </row>
    <row r="14" spans="1:13">
      <c r="A14">
        <f>IF(ISNUMBER(FIND(#REF!,B14:B262)),MAX(A$1:$A13)+1,0)</f>
        <v>0</v>
      </c>
      <c r="B14" t="s">
        <v>15</v>
      </c>
      <c r="D14" t="str">
        <f>IFERROR(VLOOKUP(ROWS($D$2:D14),$A$2:$B$250,2,0),"")</f>
        <v/>
      </c>
      <c r="M14" s="138" t="s">
        <v>415</v>
      </c>
    </row>
    <row r="15" spans="1:13">
      <c r="A15">
        <f>IF(ISNUMBER(FIND(#REF!,B15:B263)),MAX(A$1:$A14)+1,0)</f>
        <v>0</v>
      </c>
      <c r="B15" t="s">
        <v>16</v>
      </c>
      <c r="D15" t="str">
        <f>IFERROR(VLOOKUP(ROWS($D$2:D15),$A$2:$B$250,2,0),"")</f>
        <v/>
      </c>
    </row>
    <row r="16" spans="1:13">
      <c r="A16">
        <f>IF(ISNUMBER(FIND(#REF!,B16:B264)),MAX(A$1:$A15)+1,0)</f>
        <v>0</v>
      </c>
      <c r="B16" t="s">
        <v>17</v>
      </c>
      <c r="D16" t="str">
        <f>IFERROR(VLOOKUP(ROWS($D$2:D16),$A$2:$B$250,2,0),"")</f>
        <v/>
      </c>
    </row>
    <row r="17" spans="1:10">
      <c r="A17">
        <f>IF(ISNUMBER(FIND(#REF!,B17:B265)),MAX(A$1:$A16)+1,0)</f>
        <v>0</v>
      </c>
      <c r="B17" t="s">
        <v>18</v>
      </c>
      <c r="D17" t="str">
        <f>IFERROR(VLOOKUP(ROWS($D$2:D17),$A$2:$B$250,2,0),"")</f>
        <v/>
      </c>
    </row>
    <row r="18" spans="1:10">
      <c r="A18">
        <f>IF(ISNUMBER(FIND(#REF!,B18:B266)),MAX(A$1:$A17)+1,0)</f>
        <v>0</v>
      </c>
      <c r="B18" t="s">
        <v>19</v>
      </c>
      <c r="D18" t="str">
        <f>IFERROR(VLOOKUP(ROWS($D$2:D18),$A$2:$B$250,2,0),"")</f>
        <v/>
      </c>
      <c r="J18" t="s">
        <v>390</v>
      </c>
    </row>
    <row r="19" spans="1:10">
      <c r="A19">
        <f>IF(ISNUMBER(FIND(#REF!,B19:B267)),MAX(A$1:$A18)+1,0)</f>
        <v>0</v>
      </c>
      <c r="B19" t="s">
        <v>20</v>
      </c>
      <c r="D19" t="str">
        <f>IFERROR(VLOOKUP(ROWS($D$2:D19),$A$2:$B$250,2,0),"")</f>
        <v/>
      </c>
      <c r="J19" t="s">
        <v>391</v>
      </c>
    </row>
    <row r="20" spans="1:10">
      <c r="A20">
        <f>IF(ISNUMBER(FIND(#REF!,B20:B268)),MAX(A$1:$A19)+1,0)</f>
        <v>0</v>
      </c>
      <c r="B20" t="s">
        <v>21</v>
      </c>
      <c r="D20" t="str">
        <f>IFERROR(VLOOKUP(ROWS($D$2:D20),$A$2:$B$250,2,0),"")</f>
        <v/>
      </c>
    </row>
    <row r="21" spans="1:10">
      <c r="A21">
        <f>IF(ISNUMBER(FIND(#REF!,B21:B269)),MAX(A$1:$A20)+1,0)</f>
        <v>0</v>
      </c>
      <c r="B21" t="s">
        <v>22</v>
      </c>
      <c r="D21" t="str">
        <f>IFERROR(VLOOKUP(ROWS($D$2:D21),$A$2:$B$250,2,0),"")</f>
        <v/>
      </c>
    </row>
    <row r="22" spans="1:10">
      <c r="A22">
        <f>IF(ISNUMBER(FIND(#REF!,B22:B270)),MAX(A$1:$A21)+1,0)</f>
        <v>0</v>
      </c>
      <c r="B22" t="s">
        <v>23</v>
      </c>
      <c r="D22" t="str">
        <f>IFERROR(VLOOKUP(ROWS($D$2:D22),$A$2:$B$250,2,0),"")</f>
        <v/>
      </c>
    </row>
    <row r="23" spans="1:10">
      <c r="A23">
        <f>IF(ISNUMBER(FIND(#REF!,B23:B271)),MAX(A$1:$A22)+1,0)</f>
        <v>0</v>
      </c>
      <c r="B23" t="s">
        <v>24</v>
      </c>
      <c r="D23" t="str">
        <f>IFERROR(VLOOKUP(ROWS($D$2:D23),$A$2:$B$250,2,0),"")</f>
        <v/>
      </c>
    </row>
    <row r="24" spans="1:10">
      <c r="A24">
        <f>IF(ISNUMBER(FIND(#REF!,B24:B272)),MAX(A$1:$A23)+1,0)</f>
        <v>0</v>
      </c>
      <c r="B24" t="s">
        <v>25</v>
      </c>
      <c r="D24" t="str">
        <f>IFERROR(VLOOKUP(ROWS($D$2:D24),$A$2:$B$250,2,0),"")</f>
        <v/>
      </c>
    </row>
    <row r="25" spans="1:10">
      <c r="A25">
        <f>IF(ISNUMBER(FIND(#REF!,B25:B273)),MAX(A$1:$A24)+1,0)</f>
        <v>0</v>
      </c>
      <c r="B25" t="s">
        <v>26</v>
      </c>
      <c r="D25" t="str">
        <f>IFERROR(VLOOKUP(ROWS($D$2:D25),$A$2:$B$250,2,0),"")</f>
        <v/>
      </c>
    </row>
    <row r="26" spans="1:10">
      <c r="A26">
        <f>IF(ISNUMBER(FIND(#REF!,B26:B274)),MAX(A$1:$A25)+1,0)</f>
        <v>0</v>
      </c>
      <c r="B26" t="s">
        <v>27</v>
      </c>
      <c r="D26" t="str">
        <f>IFERROR(VLOOKUP(ROWS($D$2:D26),$A$2:$B$250,2,0),"")</f>
        <v/>
      </c>
    </row>
    <row r="27" spans="1:10">
      <c r="A27">
        <f>IF(ISNUMBER(FIND(#REF!,B27:B275)),MAX(A$1:$A26)+1,0)</f>
        <v>0</v>
      </c>
      <c r="B27" t="s">
        <v>28</v>
      </c>
      <c r="D27" t="str">
        <f>IFERROR(VLOOKUP(ROWS($D$2:D27),$A$2:$B$250,2,0),"")</f>
        <v/>
      </c>
    </row>
    <row r="28" spans="1:10">
      <c r="A28">
        <f>IF(ISNUMBER(FIND(#REF!,B28:B276)),MAX(A$1:$A27)+1,0)</f>
        <v>0</v>
      </c>
      <c r="B28" t="s">
        <v>29</v>
      </c>
      <c r="D28" t="str">
        <f>IFERROR(VLOOKUP(ROWS($D$2:D28),$A$2:$B$250,2,0),"")</f>
        <v/>
      </c>
    </row>
    <row r="29" spans="1:10">
      <c r="A29">
        <f>IF(ISNUMBER(FIND(#REF!,B29:B277)),MAX(A$1:$A28)+1,0)</f>
        <v>0</v>
      </c>
      <c r="B29" t="s">
        <v>30</v>
      </c>
      <c r="D29" t="str">
        <f>IFERROR(VLOOKUP(ROWS($D$2:D29),$A$2:$B$250,2,0),"")</f>
        <v/>
      </c>
    </row>
    <row r="30" spans="1:10">
      <c r="A30">
        <f>IF(ISNUMBER(FIND(#REF!,B30:B278)),MAX(A$1:$A29)+1,0)</f>
        <v>0</v>
      </c>
      <c r="B30" t="s">
        <v>31</v>
      </c>
      <c r="D30" t="str">
        <f>IFERROR(VLOOKUP(ROWS($D$2:D30),$A$2:$B$250,2,0),"")</f>
        <v/>
      </c>
    </row>
    <row r="31" spans="1:10">
      <c r="A31">
        <f>IF(ISNUMBER(FIND(#REF!,B31:B279)),MAX(A$1:$A30)+1,0)</f>
        <v>0</v>
      </c>
      <c r="B31" t="s">
        <v>32</v>
      </c>
      <c r="D31" t="str">
        <f>IFERROR(VLOOKUP(ROWS($D$2:D31),$A$2:$B$250,2,0),"")</f>
        <v/>
      </c>
    </row>
    <row r="32" spans="1:10">
      <c r="A32">
        <f>IF(ISNUMBER(FIND(#REF!,B32:B280)),MAX(A$1:$A31)+1,0)</f>
        <v>0</v>
      </c>
      <c r="B32" t="s">
        <v>33</v>
      </c>
      <c r="D32" t="str">
        <f>IFERROR(VLOOKUP(ROWS($D$2:D32),$A$2:$B$250,2,0),"")</f>
        <v/>
      </c>
    </row>
    <row r="33" spans="1:4">
      <c r="A33">
        <f>IF(ISNUMBER(FIND(#REF!,B33:B281)),MAX(A$1:$A32)+1,0)</f>
        <v>0</v>
      </c>
      <c r="B33" t="s">
        <v>34</v>
      </c>
      <c r="D33" t="str">
        <f>IFERROR(VLOOKUP(ROWS($D$2:D33),$A$2:$B$250,2,0),"")</f>
        <v/>
      </c>
    </row>
    <row r="34" spans="1:4">
      <c r="A34">
        <f>IF(ISNUMBER(FIND(#REF!,B34:B282)),MAX(A$1:$A33)+1,0)</f>
        <v>0</v>
      </c>
      <c r="B34" t="s">
        <v>35</v>
      </c>
      <c r="D34" t="str">
        <f>IFERROR(VLOOKUP(ROWS($D$2:D34),$A$2:$B$250,2,0),"")</f>
        <v/>
      </c>
    </row>
    <row r="35" spans="1:4">
      <c r="A35">
        <f>IF(ISNUMBER(FIND(#REF!,B35:B283)),MAX(A$1:$A34)+1,0)</f>
        <v>0</v>
      </c>
      <c r="B35" t="s">
        <v>36</v>
      </c>
      <c r="D35" t="str">
        <f>IFERROR(VLOOKUP(ROWS($D$2:D35),$A$2:$B$250,2,0),"")</f>
        <v/>
      </c>
    </row>
    <row r="36" spans="1:4">
      <c r="A36">
        <f>IF(ISNUMBER(FIND(#REF!,B36:B284)),MAX(A$1:$A35)+1,0)</f>
        <v>0</v>
      </c>
      <c r="B36" t="s">
        <v>37</v>
      </c>
      <c r="D36" t="str">
        <f>IFERROR(VLOOKUP(ROWS($D$2:D36),$A$2:$B$250,2,0),"")</f>
        <v/>
      </c>
    </row>
    <row r="37" spans="1:4">
      <c r="A37">
        <f>IF(ISNUMBER(FIND(#REF!,B37:B285)),MAX(A$1:$A36)+1,0)</f>
        <v>0</v>
      </c>
      <c r="B37" t="s">
        <v>38</v>
      </c>
      <c r="D37" t="str">
        <f>IFERROR(VLOOKUP(ROWS($D$2:D37),$A$2:$B$250,2,0),"")</f>
        <v/>
      </c>
    </row>
    <row r="38" spans="1:4">
      <c r="A38">
        <f>IF(ISNUMBER(FIND(#REF!,B38:B286)),MAX(A$1:$A37)+1,0)</f>
        <v>0</v>
      </c>
      <c r="B38" t="s">
        <v>39</v>
      </c>
      <c r="D38" t="str">
        <f>IFERROR(VLOOKUP(ROWS($D$2:D38),$A$2:$B$250,2,0),"")</f>
        <v/>
      </c>
    </row>
    <row r="39" spans="1:4">
      <c r="A39">
        <f>IF(ISNUMBER(FIND(#REF!,B39:B287)),MAX(A$1:$A38)+1,0)</f>
        <v>0</v>
      </c>
      <c r="B39" t="s">
        <v>40</v>
      </c>
      <c r="D39" t="str">
        <f>IFERROR(VLOOKUP(ROWS($D$2:D39),$A$2:$B$250,2,0),"")</f>
        <v/>
      </c>
    </row>
    <row r="40" spans="1:4">
      <c r="A40">
        <f>IF(ISNUMBER(FIND(#REF!,B40:B288)),MAX(A$1:$A39)+1,0)</f>
        <v>0</v>
      </c>
      <c r="B40" t="s">
        <v>41</v>
      </c>
      <c r="D40" t="str">
        <f>IFERROR(VLOOKUP(ROWS($D$2:D40),$A$2:$B$250,2,0),"")</f>
        <v/>
      </c>
    </row>
    <row r="41" spans="1:4">
      <c r="A41">
        <f>IF(ISNUMBER(FIND(#REF!,B41:B289)),MAX(A$1:$A40)+1,0)</f>
        <v>0</v>
      </c>
      <c r="B41" t="s">
        <v>42</v>
      </c>
      <c r="D41" t="str">
        <f>IFERROR(VLOOKUP(ROWS($D$2:D41),$A$2:$B$250,2,0),"")</f>
        <v/>
      </c>
    </row>
    <row r="42" spans="1:4">
      <c r="A42">
        <f>IF(ISNUMBER(FIND(#REF!,B42:B290)),MAX(A$1:$A41)+1,0)</f>
        <v>0</v>
      </c>
      <c r="B42" t="s">
        <v>43</v>
      </c>
      <c r="D42" t="str">
        <f>IFERROR(VLOOKUP(ROWS($D$2:D42),$A$2:$B$250,2,0),"")</f>
        <v/>
      </c>
    </row>
    <row r="43" spans="1:4">
      <c r="A43">
        <f>IF(ISNUMBER(FIND(#REF!,B43:B291)),MAX(A$1:$A42)+1,0)</f>
        <v>0</v>
      </c>
      <c r="B43" t="s">
        <v>44</v>
      </c>
      <c r="D43" t="str">
        <f>IFERROR(VLOOKUP(ROWS($D$2:D43),$A$2:$B$250,2,0),"")</f>
        <v/>
      </c>
    </row>
    <row r="44" spans="1:4">
      <c r="A44">
        <f>IF(ISNUMBER(FIND(#REF!,B44:B292)),MAX(A$1:$A43)+1,0)</f>
        <v>0</v>
      </c>
      <c r="B44" t="s">
        <v>45</v>
      </c>
      <c r="D44" t="str">
        <f>IFERROR(VLOOKUP(ROWS($D$2:D44),$A$2:$B$250,2,0),"")</f>
        <v/>
      </c>
    </row>
    <row r="45" spans="1:4">
      <c r="A45">
        <f>IF(ISNUMBER(FIND(#REF!,B45:B293)),MAX(A$1:$A44)+1,0)</f>
        <v>0</v>
      </c>
      <c r="B45" t="s">
        <v>46</v>
      </c>
      <c r="D45" t="str">
        <f>IFERROR(VLOOKUP(ROWS($D$2:D45),$A$2:$B$250,2,0),"")</f>
        <v/>
      </c>
    </row>
    <row r="46" spans="1:4">
      <c r="A46">
        <f>IF(ISNUMBER(FIND(#REF!,B46:B294)),MAX(A$1:$A45)+1,0)</f>
        <v>0</v>
      </c>
      <c r="B46" t="s">
        <v>47</v>
      </c>
      <c r="D46" t="str">
        <f>IFERROR(VLOOKUP(ROWS($D$2:D46),$A$2:$B$250,2,0),"")</f>
        <v/>
      </c>
    </row>
    <row r="47" spans="1:4">
      <c r="A47">
        <f>IF(ISNUMBER(FIND(#REF!,B47:B295)),MAX(A$1:$A46)+1,0)</f>
        <v>0</v>
      </c>
      <c r="B47" t="s">
        <v>48</v>
      </c>
      <c r="D47" t="str">
        <f>IFERROR(VLOOKUP(ROWS($D$2:D47),$A$2:$B$250,2,0),"")</f>
        <v/>
      </c>
    </row>
    <row r="48" spans="1:4">
      <c r="A48">
        <f>IF(ISNUMBER(FIND(#REF!,B48:B296)),MAX(A$1:$A47)+1,0)</f>
        <v>0</v>
      </c>
      <c r="B48" t="s">
        <v>49</v>
      </c>
      <c r="D48" t="str">
        <f>IFERROR(VLOOKUP(ROWS($D$2:D48),$A$2:$B$250,2,0),"")</f>
        <v/>
      </c>
    </row>
    <row r="49" spans="1:4">
      <c r="A49">
        <f>IF(ISNUMBER(FIND(#REF!,B49:B297)),MAX(A$1:$A48)+1,0)</f>
        <v>0</v>
      </c>
      <c r="B49" t="s">
        <v>50</v>
      </c>
      <c r="D49" t="str">
        <f>IFERROR(VLOOKUP(ROWS($D$2:D49),$A$2:$B$250,2,0),"")</f>
        <v/>
      </c>
    </row>
    <row r="50" spans="1:4">
      <c r="A50">
        <f>IF(ISNUMBER(FIND(#REF!,B50:B298)),MAX(A$1:$A49)+1,0)</f>
        <v>0</v>
      </c>
      <c r="B50" t="s">
        <v>51</v>
      </c>
      <c r="D50" t="str">
        <f>IFERROR(VLOOKUP(ROWS($D$2:D50),$A$2:$B$250,2,0),"")</f>
        <v/>
      </c>
    </row>
    <row r="51" spans="1:4">
      <c r="A51">
        <f>IF(ISNUMBER(FIND(#REF!,B51:B299)),MAX(A$1:$A50)+1,0)</f>
        <v>0</v>
      </c>
      <c r="B51" t="s">
        <v>52</v>
      </c>
      <c r="D51" t="str">
        <f>IFERROR(VLOOKUP(ROWS($D$2:D51),$A$2:$B$250,2,0),"")</f>
        <v/>
      </c>
    </row>
    <row r="52" spans="1:4">
      <c r="A52">
        <f>IF(ISNUMBER(FIND(#REF!,B52:B300)),MAX(A$1:$A51)+1,0)</f>
        <v>0</v>
      </c>
      <c r="B52" t="s">
        <v>53</v>
      </c>
      <c r="D52" t="str">
        <f>IFERROR(VLOOKUP(ROWS($D$2:D52),$A$2:$B$250,2,0),"")</f>
        <v/>
      </c>
    </row>
    <row r="53" spans="1:4">
      <c r="A53">
        <f>IF(ISNUMBER(FIND(#REF!,B53:B301)),MAX(A$1:$A52)+1,0)</f>
        <v>0</v>
      </c>
      <c r="B53" t="s">
        <v>54</v>
      </c>
      <c r="D53" t="str">
        <f>IFERROR(VLOOKUP(ROWS($D$2:D53),$A$2:$B$250,2,0),"")</f>
        <v/>
      </c>
    </row>
    <row r="54" spans="1:4">
      <c r="A54">
        <f>IF(ISNUMBER(FIND(#REF!,B54:B302)),MAX(A$1:$A53)+1,0)</f>
        <v>0</v>
      </c>
      <c r="B54" t="s">
        <v>55</v>
      </c>
      <c r="D54" t="str">
        <f>IFERROR(VLOOKUP(ROWS($D$2:D54),$A$2:$B$250,2,0),"")</f>
        <v/>
      </c>
    </row>
    <row r="55" spans="1:4">
      <c r="A55">
        <f>IF(ISNUMBER(FIND(#REF!,B55:B303)),MAX(A$1:$A54)+1,0)</f>
        <v>0</v>
      </c>
      <c r="B55" t="s">
        <v>56</v>
      </c>
      <c r="D55" t="str">
        <f>IFERROR(VLOOKUP(ROWS($D$2:D55),$A$2:$B$250,2,0),"")</f>
        <v/>
      </c>
    </row>
    <row r="56" spans="1:4">
      <c r="A56">
        <f>IF(ISNUMBER(FIND(#REF!,B56:B304)),MAX(A$1:$A55)+1,0)</f>
        <v>0</v>
      </c>
      <c r="B56" t="s">
        <v>57</v>
      </c>
      <c r="D56" t="str">
        <f>IFERROR(VLOOKUP(ROWS($D$2:D56),$A$2:$B$250,2,0),"")</f>
        <v/>
      </c>
    </row>
    <row r="57" spans="1:4">
      <c r="A57">
        <f>IF(ISNUMBER(FIND(#REF!,B57:B305)),MAX(A$1:$A56)+1,0)</f>
        <v>0</v>
      </c>
      <c r="B57" t="s">
        <v>58</v>
      </c>
      <c r="D57" t="str">
        <f>IFERROR(VLOOKUP(ROWS($D$2:D57),$A$2:$B$250,2,0),"")</f>
        <v/>
      </c>
    </row>
    <row r="58" spans="1:4">
      <c r="A58">
        <f>IF(ISNUMBER(FIND(#REF!,B58:B306)),MAX(A$1:$A57)+1,0)</f>
        <v>0</v>
      </c>
      <c r="B58" t="s">
        <v>59</v>
      </c>
      <c r="D58" t="str">
        <f>IFERROR(VLOOKUP(ROWS($D$2:D58),$A$2:$B$250,2,0),"")</f>
        <v/>
      </c>
    </row>
    <row r="59" spans="1:4">
      <c r="A59">
        <f>IF(ISNUMBER(FIND(#REF!,B59:B307)),MAX(A$1:$A58)+1,0)</f>
        <v>0</v>
      </c>
      <c r="B59" t="s">
        <v>60</v>
      </c>
      <c r="D59" t="str">
        <f>IFERROR(VLOOKUP(ROWS($D$2:D59),$A$2:$B$250,2,0),"")</f>
        <v/>
      </c>
    </row>
    <row r="60" spans="1:4">
      <c r="A60">
        <f>IF(ISNUMBER(FIND(#REF!,B60:B308)),MAX(A$1:$A59)+1,0)</f>
        <v>0</v>
      </c>
      <c r="B60" t="s">
        <v>61</v>
      </c>
      <c r="D60" t="str">
        <f>IFERROR(VLOOKUP(ROWS($D$2:D60),$A$2:$B$250,2,0),"")</f>
        <v/>
      </c>
    </row>
    <row r="61" spans="1:4">
      <c r="A61">
        <f>IF(ISNUMBER(FIND(#REF!,B61:B309)),MAX(A$1:$A60)+1,0)</f>
        <v>0</v>
      </c>
      <c r="B61" t="s">
        <v>62</v>
      </c>
      <c r="D61" t="str">
        <f>IFERROR(VLOOKUP(ROWS($D$2:D61),$A$2:$B$250,2,0),"")</f>
        <v/>
      </c>
    </row>
    <row r="62" spans="1:4">
      <c r="A62">
        <f>IF(ISNUMBER(FIND(#REF!,B62:B310)),MAX(A$1:$A61)+1,0)</f>
        <v>0</v>
      </c>
      <c r="B62" t="s">
        <v>63</v>
      </c>
      <c r="D62" t="str">
        <f>IFERROR(VLOOKUP(ROWS($D$2:D62),$A$2:$B$250,2,0),"")</f>
        <v/>
      </c>
    </row>
    <row r="63" spans="1:4">
      <c r="A63">
        <f>IF(ISNUMBER(FIND(#REF!,B63:B311)),MAX(A$1:$A62)+1,0)</f>
        <v>0</v>
      </c>
      <c r="B63" t="s">
        <v>64</v>
      </c>
      <c r="D63" t="str">
        <f>IFERROR(VLOOKUP(ROWS($D$2:D63),$A$2:$B$250,2,0),"")</f>
        <v/>
      </c>
    </row>
    <row r="64" spans="1:4">
      <c r="A64">
        <f>IF(ISNUMBER(FIND(#REF!,B64:B312)),MAX(A$1:$A63)+1,0)</f>
        <v>0</v>
      </c>
      <c r="B64" t="s">
        <v>65</v>
      </c>
      <c r="D64" t="str">
        <f>IFERROR(VLOOKUP(ROWS($D$2:D64),$A$2:$B$250,2,0),"")</f>
        <v/>
      </c>
    </row>
    <row r="65" spans="1:4">
      <c r="A65">
        <f>IF(ISNUMBER(FIND(#REF!,B65:B313)),MAX(A$1:$A64)+1,0)</f>
        <v>0</v>
      </c>
      <c r="B65" t="s">
        <v>66</v>
      </c>
      <c r="D65" t="str">
        <f>IFERROR(VLOOKUP(ROWS($D$2:D65),$A$2:$B$250,2,0),"")</f>
        <v/>
      </c>
    </row>
    <row r="66" spans="1:4">
      <c r="A66">
        <f>IF(ISNUMBER(FIND(#REF!,B66:B314)),MAX(A$1:$A65)+1,0)</f>
        <v>0</v>
      </c>
      <c r="B66" t="s">
        <v>67</v>
      </c>
      <c r="D66" t="str">
        <f>IFERROR(VLOOKUP(ROWS($D$2:D66),$A$2:$B$250,2,0),"")</f>
        <v/>
      </c>
    </row>
    <row r="67" spans="1:4">
      <c r="A67">
        <f>IF(ISNUMBER(FIND(#REF!,B67:B315)),MAX(A$1:$A66)+1,0)</f>
        <v>0</v>
      </c>
      <c r="B67" t="s">
        <v>68</v>
      </c>
      <c r="D67" t="str">
        <f>IFERROR(VLOOKUP(ROWS($D$2:D67),$A$2:$B$250,2,0),"")</f>
        <v/>
      </c>
    </row>
    <row r="68" spans="1:4">
      <c r="A68">
        <f>IF(ISNUMBER(FIND(#REF!,B68:B316)),MAX(A$1:$A67)+1,0)</f>
        <v>0</v>
      </c>
      <c r="B68" t="s">
        <v>69</v>
      </c>
      <c r="D68" t="str">
        <f>IFERROR(VLOOKUP(ROWS($D$2:D68),$A$2:$B$250,2,0),"")</f>
        <v/>
      </c>
    </row>
    <row r="69" spans="1:4">
      <c r="A69">
        <f>IF(ISNUMBER(FIND(#REF!,B69:B317)),MAX(A$1:$A68)+1,0)</f>
        <v>0</v>
      </c>
      <c r="B69" t="s">
        <v>70</v>
      </c>
      <c r="D69" t="str">
        <f>IFERROR(VLOOKUP(ROWS($D$2:D69),$A$2:$B$250,2,0),"")</f>
        <v/>
      </c>
    </row>
    <row r="70" spans="1:4">
      <c r="A70">
        <f>IF(ISNUMBER(FIND(#REF!,B70:B318)),MAX(A$1:$A69)+1,0)</f>
        <v>0</v>
      </c>
      <c r="B70" t="s">
        <v>71</v>
      </c>
      <c r="D70" t="str">
        <f>IFERROR(VLOOKUP(ROWS($D$2:D70),$A$2:$B$250,2,0),"")</f>
        <v/>
      </c>
    </row>
    <row r="71" spans="1:4">
      <c r="A71">
        <f>IF(ISNUMBER(FIND(#REF!,B71:B319)),MAX(A$1:$A70)+1,0)</f>
        <v>0</v>
      </c>
      <c r="B71" t="s">
        <v>72</v>
      </c>
      <c r="D71" t="str">
        <f>IFERROR(VLOOKUP(ROWS($D$2:D71),$A$2:$B$250,2,0),"")</f>
        <v/>
      </c>
    </row>
    <row r="72" spans="1:4">
      <c r="A72">
        <f>IF(ISNUMBER(FIND(#REF!,B72:B320)),MAX(A$1:$A71)+1,0)</f>
        <v>0</v>
      </c>
      <c r="B72" t="s">
        <v>73</v>
      </c>
      <c r="D72" t="str">
        <f>IFERROR(VLOOKUP(ROWS($D$2:D72),$A$2:$B$250,2,0),"")</f>
        <v/>
      </c>
    </row>
    <row r="73" spans="1:4">
      <c r="A73">
        <f>IF(ISNUMBER(FIND(#REF!,B73:B321)),MAX(A$1:$A72)+1,0)</f>
        <v>0</v>
      </c>
      <c r="B73" t="s">
        <v>74</v>
      </c>
      <c r="D73" t="str">
        <f>IFERROR(VLOOKUP(ROWS($D$2:D73),$A$2:$B$250,2,0),"")</f>
        <v/>
      </c>
    </row>
    <row r="74" spans="1:4">
      <c r="A74">
        <f>IF(ISNUMBER(FIND(#REF!,B74:B322)),MAX(A$1:$A73)+1,0)</f>
        <v>0</v>
      </c>
      <c r="B74" t="s">
        <v>75</v>
      </c>
      <c r="D74" t="str">
        <f>IFERROR(VLOOKUP(ROWS($D$2:D74),$A$2:$B$250,2,0),"")</f>
        <v/>
      </c>
    </row>
    <row r="75" spans="1:4">
      <c r="A75">
        <f>IF(ISNUMBER(FIND(#REF!,B75:B323)),MAX(A$1:$A74)+1,0)</f>
        <v>0</v>
      </c>
      <c r="B75" t="s">
        <v>76</v>
      </c>
      <c r="D75" t="str">
        <f>IFERROR(VLOOKUP(ROWS($D$2:D75),$A$2:$B$250,2,0),"")</f>
        <v/>
      </c>
    </row>
    <row r="76" spans="1:4">
      <c r="A76">
        <f>IF(ISNUMBER(FIND(#REF!,B76:B324)),MAX(A$1:$A75)+1,0)</f>
        <v>0</v>
      </c>
      <c r="B76" t="s">
        <v>77</v>
      </c>
      <c r="D76" t="str">
        <f>IFERROR(VLOOKUP(ROWS($D$2:D76),$A$2:$B$250,2,0),"")</f>
        <v/>
      </c>
    </row>
    <row r="77" spans="1:4">
      <c r="A77">
        <f>IF(ISNUMBER(FIND(#REF!,B77:B325)),MAX(A$1:$A76)+1,0)</f>
        <v>0</v>
      </c>
      <c r="B77" t="s">
        <v>78</v>
      </c>
      <c r="D77" t="str">
        <f>IFERROR(VLOOKUP(ROWS($D$2:D77),$A$2:$B$250,2,0),"")</f>
        <v/>
      </c>
    </row>
    <row r="78" spans="1:4">
      <c r="A78">
        <f>IF(ISNUMBER(FIND(#REF!,B78:B326)),MAX(A$1:$A77)+1,0)</f>
        <v>0</v>
      </c>
      <c r="B78" t="s">
        <v>79</v>
      </c>
      <c r="D78" t="str">
        <f>IFERROR(VLOOKUP(ROWS($D$2:D78),$A$2:$B$250,2,0),"")</f>
        <v/>
      </c>
    </row>
    <row r="79" spans="1:4">
      <c r="A79">
        <f>IF(ISNUMBER(FIND(#REF!,B79:B327)),MAX(A$1:$A78)+1,0)</f>
        <v>0</v>
      </c>
      <c r="B79" t="s">
        <v>80</v>
      </c>
      <c r="D79" t="str">
        <f>IFERROR(VLOOKUP(ROWS($D$2:D79),$A$2:$B$250,2,0),"")</f>
        <v/>
      </c>
    </row>
    <row r="80" spans="1:4">
      <c r="A80">
        <f>IF(ISNUMBER(FIND(#REF!,B80:B328)),MAX(A$1:$A79)+1,0)</f>
        <v>0</v>
      </c>
      <c r="B80" t="s">
        <v>81</v>
      </c>
      <c r="D80" t="str">
        <f>IFERROR(VLOOKUP(ROWS($D$2:D80),$A$2:$B$250,2,0),"")</f>
        <v/>
      </c>
    </row>
    <row r="81" spans="1:4">
      <c r="A81">
        <f>IF(ISNUMBER(FIND(#REF!,B81:B329)),MAX(A$1:$A80)+1,0)</f>
        <v>0</v>
      </c>
      <c r="B81" t="s">
        <v>82</v>
      </c>
      <c r="D81" t="str">
        <f>IFERROR(VLOOKUP(ROWS($D$2:D81),$A$2:$B$250,2,0),"")</f>
        <v/>
      </c>
    </row>
    <row r="82" spans="1:4">
      <c r="A82">
        <f>IF(ISNUMBER(FIND(#REF!,B82:B330)),MAX(A$1:$A81)+1,0)</f>
        <v>0</v>
      </c>
      <c r="B82" t="s">
        <v>83</v>
      </c>
      <c r="D82" t="str">
        <f>IFERROR(VLOOKUP(ROWS($D$2:D82),$A$2:$B$250,2,0),"")</f>
        <v/>
      </c>
    </row>
    <row r="83" spans="1:4">
      <c r="A83">
        <f>IF(ISNUMBER(FIND(#REF!,B83:B331)),MAX(A$1:$A82)+1,0)</f>
        <v>0</v>
      </c>
      <c r="B83" t="s">
        <v>84</v>
      </c>
      <c r="D83" t="str">
        <f>IFERROR(VLOOKUP(ROWS($D$2:D83),$A$2:$B$250,2,0),"")</f>
        <v/>
      </c>
    </row>
    <row r="84" spans="1:4">
      <c r="A84">
        <f>IF(ISNUMBER(FIND(#REF!,B84:B332)),MAX(A$1:$A83)+1,0)</f>
        <v>0</v>
      </c>
      <c r="B84" t="s">
        <v>85</v>
      </c>
      <c r="D84" t="str">
        <f>IFERROR(VLOOKUP(ROWS($D$2:D84),$A$2:$B$250,2,0),"")</f>
        <v/>
      </c>
    </row>
    <row r="85" spans="1:4">
      <c r="A85">
        <f>IF(ISNUMBER(FIND(#REF!,B85:B333)),MAX(A$1:$A84)+1,0)</f>
        <v>0</v>
      </c>
      <c r="B85" t="s">
        <v>86</v>
      </c>
      <c r="D85" t="str">
        <f>IFERROR(VLOOKUP(ROWS($D$2:D85),$A$2:$B$250,2,0),"")</f>
        <v/>
      </c>
    </row>
    <row r="86" spans="1:4">
      <c r="A86">
        <f>IF(ISNUMBER(FIND(#REF!,B86:B334)),MAX(A$1:$A85)+1,0)</f>
        <v>0</v>
      </c>
      <c r="B86" t="s">
        <v>87</v>
      </c>
      <c r="D86" t="str">
        <f>IFERROR(VLOOKUP(ROWS($D$2:D86),$A$2:$B$250,2,0),"")</f>
        <v/>
      </c>
    </row>
    <row r="87" spans="1:4">
      <c r="A87">
        <f>IF(ISNUMBER(FIND(#REF!,B87:B335)),MAX(A$1:$A86)+1,0)</f>
        <v>0</v>
      </c>
      <c r="B87" t="s">
        <v>88</v>
      </c>
      <c r="D87" t="str">
        <f>IFERROR(VLOOKUP(ROWS($D$2:D87),$A$2:$B$250,2,0),"")</f>
        <v/>
      </c>
    </row>
    <row r="88" spans="1:4">
      <c r="A88">
        <f>IF(ISNUMBER(FIND(#REF!,B88:B336)),MAX(A$1:$A87)+1,0)</f>
        <v>0</v>
      </c>
      <c r="B88" t="s">
        <v>89</v>
      </c>
      <c r="D88" t="str">
        <f>IFERROR(VLOOKUP(ROWS($D$2:D88),$A$2:$B$250,2,0),"")</f>
        <v/>
      </c>
    </row>
    <row r="89" spans="1:4">
      <c r="A89">
        <f>IF(ISNUMBER(FIND(#REF!,B89:B337)),MAX(A$1:$A88)+1,0)</f>
        <v>0</v>
      </c>
      <c r="B89" t="s">
        <v>90</v>
      </c>
      <c r="D89" t="str">
        <f>IFERROR(VLOOKUP(ROWS($D$2:D89),$A$2:$B$250,2,0),"")</f>
        <v/>
      </c>
    </row>
    <row r="90" spans="1:4">
      <c r="A90">
        <f>IF(ISNUMBER(FIND(#REF!,B90:B338)),MAX(A$1:$A89)+1,0)</f>
        <v>0</v>
      </c>
      <c r="B90" t="s">
        <v>91</v>
      </c>
      <c r="D90" t="str">
        <f>IFERROR(VLOOKUP(ROWS($D$2:D90),$A$2:$B$250,2,0),"")</f>
        <v/>
      </c>
    </row>
    <row r="91" spans="1:4">
      <c r="A91">
        <f>IF(ISNUMBER(FIND(#REF!,B91:B339)),MAX(A$1:$A90)+1,0)</f>
        <v>0</v>
      </c>
      <c r="B91" t="s">
        <v>92</v>
      </c>
      <c r="D91" t="str">
        <f>IFERROR(VLOOKUP(ROWS($D$2:D91),$A$2:$B$250,2,0),"")</f>
        <v/>
      </c>
    </row>
    <row r="92" spans="1:4">
      <c r="A92">
        <f>IF(ISNUMBER(FIND(#REF!,B92:B340)),MAX(A$1:$A91)+1,0)</f>
        <v>0</v>
      </c>
      <c r="B92" t="s">
        <v>93</v>
      </c>
      <c r="D92" t="str">
        <f>IFERROR(VLOOKUP(ROWS($D$2:D92),$A$2:$B$250,2,0),"")</f>
        <v/>
      </c>
    </row>
    <row r="93" spans="1:4">
      <c r="A93">
        <f>IF(ISNUMBER(FIND(#REF!,B93:B341)),MAX(A$1:$A92)+1,0)</f>
        <v>0</v>
      </c>
      <c r="B93" t="s">
        <v>94</v>
      </c>
      <c r="D93" t="str">
        <f>IFERROR(VLOOKUP(ROWS($D$2:D93),$A$2:$B$250,2,0),"")</f>
        <v/>
      </c>
    </row>
    <row r="94" spans="1:4">
      <c r="A94">
        <f>IF(ISNUMBER(FIND(#REF!,B94:B342)),MAX(A$1:$A93)+1,0)</f>
        <v>0</v>
      </c>
      <c r="B94" t="s">
        <v>95</v>
      </c>
      <c r="D94" t="str">
        <f>IFERROR(VLOOKUP(ROWS($D$2:D94),$A$2:$B$250,2,0),"")</f>
        <v/>
      </c>
    </row>
    <row r="95" spans="1:4">
      <c r="A95">
        <f>IF(ISNUMBER(FIND(#REF!,B95:B343)),MAX(A$1:$A94)+1,0)</f>
        <v>0</v>
      </c>
      <c r="B95" t="s">
        <v>96</v>
      </c>
      <c r="D95" t="str">
        <f>IFERROR(VLOOKUP(ROWS($D$2:D95),$A$2:$B$250,2,0),"")</f>
        <v/>
      </c>
    </row>
    <row r="96" spans="1:4">
      <c r="A96">
        <f>IF(ISNUMBER(FIND(#REF!,B96:B344)),MAX(A$1:$A95)+1,0)</f>
        <v>0</v>
      </c>
      <c r="B96" t="s">
        <v>97</v>
      </c>
      <c r="D96" t="str">
        <f>IFERROR(VLOOKUP(ROWS($D$2:D96),$A$2:$B$250,2,0),"")</f>
        <v/>
      </c>
    </row>
    <row r="97" spans="1:4">
      <c r="A97">
        <f>IF(ISNUMBER(FIND(#REF!,B97:B345)),MAX(A$1:$A96)+1,0)</f>
        <v>0</v>
      </c>
      <c r="B97" t="s">
        <v>98</v>
      </c>
      <c r="D97" t="str">
        <f>IFERROR(VLOOKUP(ROWS($D$2:D97),$A$2:$B$250,2,0),"")</f>
        <v/>
      </c>
    </row>
    <row r="98" spans="1:4">
      <c r="A98">
        <f>IF(ISNUMBER(FIND(#REF!,B98:B346)),MAX(A$1:$A97)+1,0)</f>
        <v>0</v>
      </c>
      <c r="B98" t="s">
        <v>99</v>
      </c>
      <c r="D98" t="str">
        <f>IFERROR(VLOOKUP(ROWS($D$2:D98),$A$2:$B$250,2,0),"")</f>
        <v/>
      </c>
    </row>
    <row r="99" spans="1:4">
      <c r="A99">
        <f>IF(ISNUMBER(FIND(#REF!,B99:B347)),MAX(A$1:$A98)+1,0)</f>
        <v>0</v>
      </c>
      <c r="B99" t="s">
        <v>100</v>
      </c>
      <c r="D99" t="str">
        <f>IFERROR(VLOOKUP(ROWS($D$2:D99),$A$2:$B$250,2,0),"")</f>
        <v/>
      </c>
    </row>
    <row r="100" spans="1:4">
      <c r="A100">
        <f>IF(ISNUMBER(FIND(#REF!,B100:B348)),MAX(A$1:$A99)+1,0)</f>
        <v>0</v>
      </c>
      <c r="B100" t="s">
        <v>101</v>
      </c>
      <c r="D100" t="str">
        <f>IFERROR(VLOOKUP(ROWS($D$2:D100),$A$2:$B$250,2,0),"")</f>
        <v/>
      </c>
    </row>
    <row r="101" spans="1:4">
      <c r="A101">
        <f>IF(ISNUMBER(FIND(#REF!,B101:B349)),MAX(A$1:$A100)+1,0)</f>
        <v>0</v>
      </c>
      <c r="B101" t="s">
        <v>102</v>
      </c>
      <c r="D101" t="str">
        <f>IFERROR(VLOOKUP(ROWS($D$2:D101),$A$2:$B$250,2,0),"")</f>
        <v/>
      </c>
    </row>
    <row r="102" spans="1:4">
      <c r="A102">
        <f>IF(ISNUMBER(FIND(#REF!,B102:B350)),MAX(A$1:$A101)+1,0)</f>
        <v>0</v>
      </c>
      <c r="B102" t="s">
        <v>103</v>
      </c>
      <c r="D102" t="str">
        <f>IFERROR(VLOOKUP(ROWS($D$2:D102),$A$2:$B$250,2,0),"")</f>
        <v/>
      </c>
    </row>
    <row r="103" spans="1:4">
      <c r="A103">
        <f>IF(ISNUMBER(FIND(#REF!,B103:B351)),MAX(A$1:$A102)+1,0)</f>
        <v>0</v>
      </c>
      <c r="B103" t="s">
        <v>104</v>
      </c>
      <c r="D103" t="str">
        <f>IFERROR(VLOOKUP(ROWS($D$2:D103),$A$2:$B$250,2,0),"")</f>
        <v/>
      </c>
    </row>
    <row r="104" spans="1:4">
      <c r="A104">
        <f>IF(ISNUMBER(FIND(#REF!,B104:B352)),MAX(A$1:$A103)+1,0)</f>
        <v>0</v>
      </c>
      <c r="B104" t="s">
        <v>105</v>
      </c>
      <c r="D104" t="str">
        <f>IFERROR(VLOOKUP(ROWS($D$2:D104),$A$2:$B$250,2,0),"")</f>
        <v/>
      </c>
    </row>
    <row r="105" spans="1:4">
      <c r="A105">
        <f>IF(ISNUMBER(FIND(#REF!,B105:B353)),MAX(A$1:$A104)+1,0)</f>
        <v>0</v>
      </c>
      <c r="B105" t="s">
        <v>106</v>
      </c>
      <c r="D105" t="str">
        <f>IFERROR(VLOOKUP(ROWS($D$2:D105),$A$2:$B$250,2,0),"")</f>
        <v/>
      </c>
    </row>
    <row r="106" spans="1:4">
      <c r="A106">
        <f>IF(ISNUMBER(FIND(#REF!,B106:B354)),MAX(A$1:$A105)+1,0)</f>
        <v>0</v>
      </c>
      <c r="B106" t="s">
        <v>107</v>
      </c>
      <c r="D106" t="str">
        <f>IFERROR(VLOOKUP(ROWS($D$2:D106),$A$2:$B$250,2,0),"")</f>
        <v/>
      </c>
    </row>
    <row r="107" spans="1:4">
      <c r="A107">
        <f>IF(ISNUMBER(FIND(#REF!,B107:B355)),MAX(A$1:$A106)+1,0)</f>
        <v>0</v>
      </c>
      <c r="B107" t="s">
        <v>108</v>
      </c>
      <c r="D107" t="str">
        <f>IFERROR(VLOOKUP(ROWS($D$2:D107),$A$2:$B$250,2,0),"")</f>
        <v/>
      </c>
    </row>
    <row r="108" spans="1:4">
      <c r="A108">
        <f>IF(ISNUMBER(FIND(#REF!,B108:B356)),MAX(A$1:$A107)+1,0)</f>
        <v>0</v>
      </c>
      <c r="B108" t="s">
        <v>109</v>
      </c>
      <c r="D108" t="str">
        <f>IFERROR(VLOOKUP(ROWS($D$2:D108),$A$2:$B$250,2,0),"")</f>
        <v/>
      </c>
    </row>
    <row r="109" spans="1:4">
      <c r="A109">
        <f>IF(ISNUMBER(FIND(#REF!,B109:B357)),MAX(A$1:$A108)+1,0)</f>
        <v>0</v>
      </c>
      <c r="B109" t="s">
        <v>110</v>
      </c>
      <c r="D109" t="str">
        <f>IFERROR(VLOOKUP(ROWS($D$2:D109),$A$2:$B$250,2,0),"")</f>
        <v/>
      </c>
    </row>
    <row r="110" spans="1:4">
      <c r="A110">
        <f>IF(ISNUMBER(FIND(#REF!,B110:B358)),MAX(A$1:$A109)+1,0)</f>
        <v>0</v>
      </c>
      <c r="B110" t="s">
        <v>111</v>
      </c>
      <c r="D110" t="str">
        <f>IFERROR(VLOOKUP(ROWS($D$2:D110),$A$2:$B$250,2,0),"")</f>
        <v/>
      </c>
    </row>
    <row r="111" spans="1:4">
      <c r="A111">
        <f>IF(ISNUMBER(FIND(#REF!,B111:B359)),MAX(A$1:$A110)+1,0)</f>
        <v>0</v>
      </c>
      <c r="B111" t="s">
        <v>112</v>
      </c>
      <c r="D111" t="str">
        <f>IFERROR(VLOOKUP(ROWS($D$2:D111),$A$2:$B$250,2,0),"")</f>
        <v/>
      </c>
    </row>
    <row r="112" spans="1:4">
      <c r="A112">
        <f>IF(ISNUMBER(FIND(#REF!,B112:B360)),MAX(A$1:$A111)+1,0)</f>
        <v>0</v>
      </c>
      <c r="B112" t="s">
        <v>113</v>
      </c>
      <c r="D112" t="str">
        <f>IFERROR(VLOOKUP(ROWS($D$2:D112),$A$2:$B$250,2,0),"")</f>
        <v/>
      </c>
    </row>
    <row r="113" spans="1:4">
      <c r="A113">
        <f>IF(ISNUMBER(FIND(#REF!,B113:B361)),MAX(A$1:$A112)+1,0)</f>
        <v>0</v>
      </c>
      <c r="B113" t="s">
        <v>114</v>
      </c>
      <c r="D113" t="str">
        <f>IFERROR(VLOOKUP(ROWS($D$2:D113),$A$2:$B$250,2,0),"")</f>
        <v/>
      </c>
    </row>
    <row r="114" spans="1:4">
      <c r="A114">
        <f>IF(ISNUMBER(FIND(#REF!,B114:B362)),MAX(A$1:$A113)+1,0)</f>
        <v>0</v>
      </c>
      <c r="B114" t="s">
        <v>115</v>
      </c>
      <c r="D114" t="str">
        <f>IFERROR(VLOOKUP(ROWS($D$2:D114),$A$2:$B$250,2,0),"")</f>
        <v/>
      </c>
    </row>
    <row r="115" spans="1:4">
      <c r="A115">
        <f>IF(ISNUMBER(FIND(#REF!,B115:B363)),MAX(A$1:$A114)+1,0)</f>
        <v>0</v>
      </c>
      <c r="B115" t="s">
        <v>116</v>
      </c>
      <c r="D115" t="str">
        <f>IFERROR(VLOOKUP(ROWS($D$2:D115),$A$2:$B$250,2,0),"")</f>
        <v/>
      </c>
    </row>
    <row r="116" spans="1:4">
      <c r="A116">
        <f>IF(ISNUMBER(FIND(#REF!,B116:B364)),MAX(A$1:$A115)+1,0)</f>
        <v>0</v>
      </c>
      <c r="B116" t="s">
        <v>117</v>
      </c>
      <c r="D116" t="str">
        <f>IFERROR(VLOOKUP(ROWS($D$2:D116),$A$2:$B$250,2,0),"")</f>
        <v/>
      </c>
    </row>
    <row r="117" spans="1:4">
      <c r="A117">
        <f>IF(ISNUMBER(FIND(#REF!,B117:B365)),MAX(A$1:$A116)+1,0)</f>
        <v>0</v>
      </c>
      <c r="B117" t="s">
        <v>118</v>
      </c>
      <c r="D117" t="str">
        <f>IFERROR(VLOOKUP(ROWS($D$2:D117),$A$2:$B$250,2,0),"")</f>
        <v/>
      </c>
    </row>
    <row r="118" spans="1:4">
      <c r="A118">
        <f>IF(ISNUMBER(FIND(#REF!,B118:B366)),MAX(A$1:$A117)+1,0)</f>
        <v>0</v>
      </c>
      <c r="B118" t="s">
        <v>119</v>
      </c>
      <c r="D118" t="str">
        <f>IFERROR(VLOOKUP(ROWS($D$2:D118),$A$2:$B$250,2,0),"")</f>
        <v/>
      </c>
    </row>
    <row r="119" spans="1:4">
      <c r="A119">
        <f>IF(ISNUMBER(FIND(#REF!,B119:B367)),MAX(A$1:$A118)+1,0)</f>
        <v>0</v>
      </c>
      <c r="B119" t="s">
        <v>120</v>
      </c>
      <c r="D119" t="str">
        <f>IFERROR(VLOOKUP(ROWS($D$2:D119),$A$2:$B$250,2,0),"")</f>
        <v/>
      </c>
    </row>
    <row r="120" spans="1:4">
      <c r="A120">
        <f>IF(ISNUMBER(FIND(#REF!,B120:B368)),MAX(A$1:$A119)+1,0)</f>
        <v>0</v>
      </c>
      <c r="B120" t="s">
        <v>121</v>
      </c>
      <c r="D120" t="str">
        <f>IFERROR(VLOOKUP(ROWS($D$2:D120),$A$2:$B$250,2,0),"")</f>
        <v/>
      </c>
    </row>
    <row r="121" spans="1:4">
      <c r="A121">
        <f>IF(ISNUMBER(FIND(#REF!,B121:B369)),MAX(A$1:$A120)+1,0)</f>
        <v>0</v>
      </c>
      <c r="B121" t="s">
        <v>122</v>
      </c>
      <c r="D121" t="str">
        <f>IFERROR(VLOOKUP(ROWS($D$2:D121),$A$2:$B$250,2,0),"")</f>
        <v/>
      </c>
    </row>
    <row r="122" spans="1:4">
      <c r="A122">
        <f>IF(ISNUMBER(FIND(#REF!,B122:B370)),MAX(A$1:$A121)+1,0)</f>
        <v>0</v>
      </c>
      <c r="B122" t="s">
        <v>123</v>
      </c>
      <c r="D122" t="str">
        <f>IFERROR(VLOOKUP(ROWS($D$2:D122),$A$2:$B$250,2,0),"")</f>
        <v/>
      </c>
    </row>
    <row r="123" spans="1:4">
      <c r="A123">
        <f>IF(ISNUMBER(FIND(#REF!,B123:B371)),MAX(A$1:$A122)+1,0)</f>
        <v>0</v>
      </c>
      <c r="B123" t="s">
        <v>124</v>
      </c>
      <c r="D123" t="str">
        <f>IFERROR(VLOOKUP(ROWS($D$2:D123),$A$2:$B$250,2,0),"")</f>
        <v/>
      </c>
    </row>
    <row r="124" spans="1:4">
      <c r="A124">
        <f>IF(ISNUMBER(FIND(#REF!,B124:B372)),MAX(A$1:$A123)+1,0)</f>
        <v>0</v>
      </c>
      <c r="B124" t="s">
        <v>125</v>
      </c>
      <c r="D124" t="str">
        <f>IFERROR(VLOOKUP(ROWS($D$2:D124),$A$2:$B$250,2,0),"")</f>
        <v/>
      </c>
    </row>
    <row r="125" spans="1:4">
      <c r="A125">
        <f>IF(ISNUMBER(FIND(#REF!,B125:B373)),MAX(A$1:$A124)+1,0)</f>
        <v>0</v>
      </c>
      <c r="B125" t="s">
        <v>126</v>
      </c>
      <c r="D125" t="str">
        <f>IFERROR(VLOOKUP(ROWS($D$2:D125),$A$2:$B$250,2,0),"")</f>
        <v/>
      </c>
    </row>
    <row r="126" spans="1:4">
      <c r="A126">
        <f>IF(ISNUMBER(FIND(#REF!,B126:B374)),MAX(A$1:$A125)+1,0)</f>
        <v>0</v>
      </c>
      <c r="B126" t="s">
        <v>127</v>
      </c>
      <c r="D126" t="str">
        <f>IFERROR(VLOOKUP(ROWS($D$2:D126),$A$2:$B$250,2,0),"")</f>
        <v/>
      </c>
    </row>
    <row r="127" spans="1:4">
      <c r="A127">
        <f>IF(ISNUMBER(FIND(#REF!,B127:B375)),MAX(A$1:$A126)+1,0)</f>
        <v>0</v>
      </c>
      <c r="B127" t="s">
        <v>128</v>
      </c>
      <c r="D127" t="str">
        <f>IFERROR(VLOOKUP(ROWS($D$2:D127),$A$2:$B$250,2,0),"")</f>
        <v/>
      </c>
    </row>
    <row r="128" spans="1:4">
      <c r="A128">
        <f>IF(ISNUMBER(FIND(#REF!,B128:B376)),MAX(A$1:$A127)+1,0)</f>
        <v>0</v>
      </c>
      <c r="B128" t="s">
        <v>129</v>
      </c>
      <c r="D128" t="str">
        <f>IFERROR(VLOOKUP(ROWS($D$2:D128),$A$2:$B$250,2,0),"")</f>
        <v/>
      </c>
    </row>
    <row r="129" spans="1:4">
      <c r="A129">
        <f>IF(ISNUMBER(FIND(#REF!,B129:B377)),MAX(A$1:$A128)+1,0)</f>
        <v>0</v>
      </c>
      <c r="B129" t="s">
        <v>130</v>
      </c>
      <c r="D129" t="str">
        <f>IFERROR(VLOOKUP(ROWS($D$2:D129),$A$2:$B$250,2,0),"")</f>
        <v/>
      </c>
    </row>
    <row r="130" spans="1:4">
      <c r="A130">
        <f>IF(ISNUMBER(FIND(#REF!,B130:B378)),MAX(A$1:$A129)+1,0)</f>
        <v>0</v>
      </c>
      <c r="B130" t="s">
        <v>131</v>
      </c>
      <c r="D130" t="str">
        <f>IFERROR(VLOOKUP(ROWS($D$2:D130),$A$2:$B$250,2,0),"")</f>
        <v/>
      </c>
    </row>
    <row r="131" spans="1:4">
      <c r="A131">
        <f>IF(ISNUMBER(FIND(#REF!,B131:B379)),MAX(A$1:$A130)+1,0)</f>
        <v>0</v>
      </c>
      <c r="B131" t="s">
        <v>132</v>
      </c>
      <c r="D131" t="str">
        <f>IFERROR(VLOOKUP(ROWS($D$2:D131),$A$2:$B$250,2,0),"")</f>
        <v/>
      </c>
    </row>
    <row r="132" spans="1:4">
      <c r="A132">
        <f>IF(ISNUMBER(FIND(#REF!,B132:B380)),MAX(A$1:$A131)+1,0)</f>
        <v>0</v>
      </c>
      <c r="B132" t="s">
        <v>133</v>
      </c>
      <c r="D132" t="str">
        <f>IFERROR(VLOOKUP(ROWS($D$2:D132),$A$2:$B$250,2,0),"")</f>
        <v/>
      </c>
    </row>
    <row r="133" spans="1:4">
      <c r="A133">
        <f>IF(ISNUMBER(FIND(#REF!,B133:B381)),MAX(A$1:$A132)+1,0)</f>
        <v>0</v>
      </c>
      <c r="B133" t="s">
        <v>134</v>
      </c>
      <c r="D133" t="str">
        <f>IFERROR(VLOOKUP(ROWS($D$2:D133),$A$2:$B$250,2,0),"")</f>
        <v/>
      </c>
    </row>
    <row r="134" spans="1:4">
      <c r="A134">
        <f>IF(ISNUMBER(FIND(#REF!,B134:B382)),MAX(A$1:$A133)+1,0)</f>
        <v>0</v>
      </c>
      <c r="B134" t="s">
        <v>135</v>
      </c>
      <c r="D134" t="str">
        <f>IFERROR(VLOOKUP(ROWS($D$2:D134),$A$2:$B$250,2,0),"")</f>
        <v/>
      </c>
    </row>
    <row r="135" spans="1:4">
      <c r="A135">
        <f>IF(ISNUMBER(FIND(#REF!,B135:B383)),MAX(A$1:$A134)+1,0)</f>
        <v>0</v>
      </c>
      <c r="B135" t="s">
        <v>136</v>
      </c>
      <c r="D135" t="str">
        <f>IFERROR(VLOOKUP(ROWS($D$2:D135),$A$2:$B$250,2,0),"")</f>
        <v/>
      </c>
    </row>
    <row r="136" spans="1:4">
      <c r="A136">
        <f>IF(ISNUMBER(FIND(#REF!,B136:B384)),MAX(A$1:$A135)+1,0)</f>
        <v>0</v>
      </c>
      <c r="B136" t="s">
        <v>137</v>
      </c>
      <c r="D136" t="str">
        <f>IFERROR(VLOOKUP(ROWS($D$2:D136),$A$2:$B$250,2,0),"")</f>
        <v/>
      </c>
    </row>
    <row r="137" spans="1:4">
      <c r="A137">
        <f>IF(ISNUMBER(FIND(#REF!,B137:B385)),MAX(A$1:$A136)+1,0)</f>
        <v>0</v>
      </c>
      <c r="B137" t="s">
        <v>138</v>
      </c>
      <c r="D137" t="str">
        <f>IFERROR(VLOOKUP(ROWS($D$2:D137),$A$2:$B$250,2,0),"")</f>
        <v/>
      </c>
    </row>
    <row r="138" spans="1:4">
      <c r="A138">
        <f>IF(ISNUMBER(FIND(#REF!,B138:B386)),MAX(A$1:$A137)+1,0)</f>
        <v>0</v>
      </c>
      <c r="B138" t="s">
        <v>139</v>
      </c>
      <c r="D138" t="str">
        <f>IFERROR(VLOOKUP(ROWS($D$2:D138),$A$2:$B$250,2,0),"")</f>
        <v/>
      </c>
    </row>
    <row r="139" spans="1:4">
      <c r="A139">
        <f>IF(ISNUMBER(FIND(#REF!,B139:B387)),MAX(A$1:$A138)+1,0)</f>
        <v>0</v>
      </c>
      <c r="B139" t="s">
        <v>140</v>
      </c>
      <c r="D139" t="str">
        <f>IFERROR(VLOOKUP(ROWS($D$2:D139),$A$2:$B$250,2,0),"")</f>
        <v/>
      </c>
    </row>
    <row r="140" spans="1:4">
      <c r="A140">
        <f>IF(ISNUMBER(FIND(#REF!,B140:B388)),MAX(A$1:$A139)+1,0)</f>
        <v>0</v>
      </c>
      <c r="B140" t="s">
        <v>141</v>
      </c>
      <c r="D140" t="str">
        <f>IFERROR(VLOOKUP(ROWS($D$2:D140),$A$2:$B$250,2,0),"")</f>
        <v/>
      </c>
    </row>
    <row r="141" spans="1:4">
      <c r="A141">
        <f>IF(ISNUMBER(FIND(#REF!,B141:B389)),MAX(A$1:$A140)+1,0)</f>
        <v>0</v>
      </c>
      <c r="B141" t="s">
        <v>142</v>
      </c>
      <c r="D141" t="str">
        <f>IFERROR(VLOOKUP(ROWS($D$2:D141),$A$2:$B$250,2,0),"")</f>
        <v/>
      </c>
    </row>
    <row r="142" spans="1:4">
      <c r="A142">
        <f>IF(ISNUMBER(FIND(#REF!,B142:B390)),MAX(A$1:$A141)+1,0)</f>
        <v>0</v>
      </c>
      <c r="B142" t="s">
        <v>143</v>
      </c>
      <c r="D142" t="str">
        <f>IFERROR(VLOOKUP(ROWS($D$2:D142),$A$2:$B$250,2,0),"")</f>
        <v/>
      </c>
    </row>
    <row r="143" spans="1:4">
      <c r="A143">
        <f>IF(ISNUMBER(FIND(#REF!,B143:B391)),MAX(A$1:$A142)+1,0)</f>
        <v>0</v>
      </c>
      <c r="B143" t="s">
        <v>144</v>
      </c>
      <c r="D143" t="str">
        <f>IFERROR(VLOOKUP(ROWS($D$2:D143),$A$2:$B$250,2,0),"")</f>
        <v/>
      </c>
    </row>
    <row r="144" spans="1:4">
      <c r="A144">
        <f>IF(ISNUMBER(FIND(#REF!,B144:B392)),MAX(A$1:$A143)+1,0)</f>
        <v>0</v>
      </c>
      <c r="B144" t="s">
        <v>145</v>
      </c>
      <c r="D144" t="str">
        <f>IFERROR(VLOOKUP(ROWS($D$2:D144),$A$2:$B$250,2,0),"")</f>
        <v/>
      </c>
    </row>
    <row r="145" spans="1:4">
      <c r="A145">
        <f>IF(ISNUMBER(FIND(#REF!,B145:B393)),MAX(A$1:$A144)+1,0)</f>
        <v>0</v>
      </c>
      <c r="B145" t="s">
        <v>146</v>
      </c>
      <c r="D145" t="str">
        <f>IFERROR(VLOOKUP(ROWS($D$2:D145),$A$2:$B$250,2,0),"")</f>
        <v/>
      </c>
    </row>
    <row r="146" spans="1:4">
      <c r="A146">
        <f>IF(ISNUMBER(FIND(#REF!,B146:B394)),MAX(A$1:$A145)+1,0)</f>
        <v>0</v>
      </c>
      <c r="B146" t="s">
        <v>147</v>
      </c>
      <c r="D146" t="str">
        <f>IFERROR(VLOOKUP(ROWS($D$2:D146),$A$2:$B$250,2,0),"")</f>
        <v/>
      </c>
    </row>
    <row r="147" spans="1:4">
      <c r="A147">
        <f>IF(ISNUMBER(FIND(#REF!,B147:B395)),MAX(A$1:$A146)+1,0)</f>
        <v>0</v>
      </c>
      <c r="B147" t="s">
        <v>148</v>
      </c>
      <c r="D147" t="str">
        <f>IFERROR(VLOOKUP(ROWS($D$2:D147),$A$2:$B$250,2,0),"")</f>
        <v/>
      </c>
    </row>
    <row r="148" spans="1:4">
      <c r="A148">
        <f>IF(ISNUMBER(FIND(#REF!,B148:B396)),MAX(A$1:$A147)+1,0)</f>
        <v>0</v>
      </c>
      <c r="B148" t="s">
        <v>149</v>
      </c>
      <c r="D148" t="str">
        <f>IFERROR(VLOOKUP(ROWS($D$2:D148),$A$2:$B$250,2,0),"")</f>
        <v/>
      </c>
    </row>
    <row r="149" spans="1:4">
      <c r="A149">
        <f>IF(ISNUMBER(FIND(#REF!,B149:B397)),MAX(A$1:$A148)+1,0)</f>
        <v>0</v>
      </c>
      <c r="B149" t="s">
        <v>150</v>
      </c>
      <c r="D149" t="str">
        <f>IFERROR(VLOOKUP(ROWS($D$2:D149),$A$2:$B$250,2,0),"")</f>
        <v/>
      </c>
    </row>
    <row r="150" spans="1:4">
      <c r="A150">
        <f>IF(ISNUMBER(FIND(#REF!,B150:B398)),MAX(A$1:$A149)+1,0)</f>
        <v>0</v>
      </c>
      <c r="B150" t="s">
        <v>151</v>
      </c>
      <c r="D150" t="str">
        <f>IFERROR(VLOOKUP(ROWS($D$2:D150),$A$2:$B$250,2,0),"")</f>
        <v/>
      </c>
    </row>
    <row r="151" spans="1:4">
      <c r="A151">
        <f>IF(ISNUMBER(FIND(#REF!,B151:B399)),MAX(A$1:$A150)+1,0)</f>
        <v>0</v>
      </c>
      <c r="B151" t="s">
        <v>152</v>
      </c>
      <c r="D151" t="str">
        <f>IFERROR(VLOOKUP(ROWS($D$2:D151),$A$2:$B$250,2,0),"")</f>
        <v/>
      </c>
    </row>
    <row r="152" spans="1:4">
      <c r="A152">
        <f>IF(ISNUMBER(FIND(#REF!,B152:B400)),MAX(A$1:$A151)+1,0)</f>
        <v>0</v>
      </c>
      <c r="B152" t="s">
        <v>153</v>
      </c>
      <c r="D152" t="str">
        <f>IFERROR(VLOOKUP(ROWS($D$2:D152),$A$2:$B$250,2,0),"")</f>
        <v/>
      </c>
    </row>
    <row r="153" spans="1:4">
      <c r="A153">
        <f>IF(ISNUMBER(FIND(#REF!,B153:B401)),MAX(A$1:$A152)+1,0)</f>
        <v>0</v>
      </c>
      <c r="B153" t="s">
        <v>154</v>
      </c>
      <c r="D153" t="str">
        <f>IFERROR(VLOOKUP(ROWS($D$2:D153),$A$2:$B$250,2,0),"")</f>
        <v/>
      </c>
    </row>
    <row r="154" spans="1:4">
      <c r="A154">
        <f>IF(ISNUMBER(FIND(#REF!,B154:B402)),MAX(A$1:$A153)+1,0)</f>
        <v>0</v>
      </c>
      <c r="B154" t="s">
        <v>155</v>
      </c>
      <c r="D154" t="str">
        <f>IFERROR(VLOOKUP(ROWS($D$2:D154),$A$2:$B$250,2,0),"")</f>
        <v/>
      </c>
    </row>
    <row r="155" spans="1:4">
      <c r="A155">
        <f>IF(ISNUMBER(FIND(#REF!,B155:B403)),MAX(A$1:$A154)+1,0)</f>
        <v>0</v>
      </c>
      <c r="B155" t="s">
        <v>156</v>
      </c>
      <c r="D155" t="str">
        <f>IFERROR(VLOOKUP(ROWS($D$2:D155),$A$2:$B$250,2,0),"")</f>
        <v/>
      </c>
    </row>
    <row r="156" spans="1:4">
      <c r="A156">
        <f>IF(ISNUMBER(FIND(#REF!,B156:B404)),MAX(A$1:$A155)+1,0)</f>
        <v>0</v>
      </c>
      <c r="B156" t="s">
        <v>157</v>
      </c>
      <c r="D156" t="str">
        <f>IFERROR(VLOOKUP(ROWS($D$2:D156),$A$2:$B$250,2,0),"")</f>
        <v/>
      </c>
    </row>
    <row r="157" spans="1:4">
      <c r="A157">
        <f>IF(ISNUMBER(FIND(#REF!,B157:B405)),MAX(A$1:$A156)+1,0)</f>
        <v>0</v>
      </c>
      <c r="B157" t="s">
        <v>158</v>
      </c>
      <c r="D157" t="str">
        <f>IFERROR(VLOOKUP(ROWS($D$2:D157),$A$2:$B$250,2,0),"")</f>
        <v/>
      </c>
    </row>
    <row r="158" spans="1:4">
      <c r="A158">
        <f>IF(ISNUMBER(FIND(#REF!,B158:B406)),MAX(A$1:$A157)+1,0)</f>
        <v>0</v>
      </c>
      <c r="B158" t="s">
        <v>159</v>
      </c>
      <c r="D158" t="str">
        <f>IFERROR(VLOOKUP(ROWS($D$2:D158),$A$2:$B$250,2,0),"")</f>
        <v/>
      </c>
    </row>
    <row r="159" spans="1:4">
      <c r="A159">
        <f>IF(ISNUMBER(FIND(#REF!,B159:B407)),MAX(A$1:$A158)+1,0)</f>
        <v>0</v>
      </c>
      <c r="B159" t="s">
        <v>160</v>
      </c>
      <c r="D159" t="str">
        <f>IFERROR(VLOOKUP(ROWS($D$2:D159),$A$2:$B$250,2,0),"")</f>
        <v/>
      </c>
    </row>
    <row r="160" spans="1:4">
      <c r="A160">
        <f>IF(ISNUMBER(FIND(#REF!,B160:B408)),MAX(A$1:$A159)+1,0)</f>
        <v>0</v>
      </c>
      <c r="B160" t="s">
        <v>161</v>
      </c>
      <c r="D160" t="str">
        <f>IFERROR(VLOOKUP(ROWS($D$2:D160),$A$2:$B$250,2,0),"")</f>
        <v/>
      </c>
    </row>
    <row r="161" spans="1:4">
      <c r="A161">
        <f>IF(ISNUMBER(FIND(#REF!,B161:B409)),MAX(A$1:$A160)+1,0)</f>
        <v>0</v>
      </c>
      <c r="B161" t="s">
        <v>162</v>
      </c>
      <c r="D161" t="str">
        <f>IFERROR(VLOOKUP(ROWS($D$2:D161),$A$2:$B$250,2,0),"")</f>
        <v/>
      </c>
    </row>
    <row r="162" spans="1:4">
      <c r="A162">
        <f>IF(ISNUMBER(FIND(#REF!,B162:B410)),MAX(A$1:$A161)+1,0)</f>
        <v>0</v>
      </c>
      <c r="B162" t="s">
        <v>163</v>
      </c>
      <c r="D162" t="str">
        <f>IFERROR(VLOOKUP(ROWS($D$2:D162),$A$2:$B$250,2,0),"")</f>
        <v/>
      </c>
    </row>
    <row r="163" spans="1:4">
      <c r="A163">
        <f>IF(ISNUMBER(FIND(#REF!,B163:B411)),MAX(A$1:$A162)+1,0)</f>
        <v>0</v>
      </c>
      <c r="B163" t="s">
        <v>164</v>
      </c>
      <c r="D163" t="str">
        <f>IFERROR(VLOOKUP(ROWS($D$2:D163),$A$2:$B$250,2,0),"")</f>
        <v/>
      </c>
    </row>
    <row r="164" spans="1:4">
      <c r="A164">
        <f>IF(ISNUMBER(FIND(#REF!,B164:B412)),MAX(A$1:$A163)+1,0)</f>
        <v>0</v>
      </c>
      <c r="B164" t="s">
        <v>165</v>
      </c>
      <c r="D164" t="str">
        <f>IFERROR(VLOOKUP(ROWS($D$2:D164),$A$2:$B$250,2,0),"")</f>
        <v/>
      </c>
    </row>
    <row r="165" spans="1:4">
      <c r="A165">
        <f>IF(ISNUMBER(FIND(#REF!,B165:B413)),MAX(A$1:$A164)+1,0)</f>
        <v>0</v>
      </c>
      <c r="B165" t="s">
        <v>166</v>
      </c>
      <c r="D165" t="str">
        <f>IFERROR(VLOOKUP(ROWS($D$2:D165),$A$2:$B$250,2,0),"")</f>
        <v/>
      </c>
    </row>
    <row r="166" spans="1:4">
      <c r="A166">
        <f>IF(ISNUMBER(FIND(#REF!,B166:B414)),MAX(A$1:$A165)+1,0)</f>
        <v>0</v>
      </c>
      <c r="B166" t="s">
        <v>167</v>
      </c>
      <c r="D166" t="str">
        <f>IFERROR(VLOOKUP(ROWS($D$2:D166),$A$2:$B$250,2,0),"")</f>
        <v/>
      </c>
    </row>
    <row r="167" spans="1:4">
      <c r="A167">
        <f>IF(ISNUMBER(FIND(#REF!,B167:B415)),MAX(A$1:$A166)+1,0)</f>
        <v>0</v>
      </c>
      <c r="B167" t="s">
        <v>168</v>
      </c>
      <c r="D167" t="str">
        <f>IFERROR(VLOOKUP(ROWS($D$2:D167),$A$2:$B$250,2,0),"")</f>
        <v/>
      </c>
    </row>
    <row r="168" spans="1:4">
      <c r="A168">
        <f>IF(ISNUMBER(FIND(#REF!,B168:B416)),MAX(A$1:$A167)+1,0)</f>
        <v>0</v>
      </c>
      <c r="B168" t="s">
        <v>169</v>
      </c>
      <c r="D168" t="str">
        <f>IFERROR(VLOOKUP(ROWS($D$2:D168),$A$2:$B$250,2,0),"")</f>
        <v/>
      </c>
    </row>
    <row r="169" spans="1:4">
      <c r="A169">
        <f>IF(ISNUMBER(FIND(#REF!,B169:B417)),MAX(A$1:$A168)+1,0)</f>
        <v>0</v>
      </c>
      <c r="B169" t="s">
        <v>170</v>
      </c>
      <c r="D169" t="str">
        <f>IFERROR(VLOOKUP(ROWS($D$2:D169),$A$2:$B$250,2,0),"")</f>
        <v/>
      </c>
    </row>
    <row r="170" spans="1:4">
      <c r="A170">
        <f>IF(ISNUMBER(FIND(#REF!,B170:B418)),MAX(A$1:$A169)+1,0)</f>
        <v>0</v>
      </c>
      <c r="B170" t="s">
        <v>171</v>
      </c>
      <c r="D170" t="str">
        <f>IFERROR(VLOOKUP(ROWS($D$2:D170),$A$2:$B$250,2,0),"")</f>
        <v/>
      </c>
    </row>
    <row r="171" spans="1:4">
      <c r="A171">
        <f>IF(ISNUMBER(FIND(#REF!,B171:B419)),MAX(A$1:$A170)+1,0)</f>
        <v>0</v>
      </c>
      <c r="B171" t="s">
        <v>172</v>
      </c>
      <c r="D171" t="str">
        <f>IFERROR(VLOOKUP(ROWS($D$2:D171),$A$2:$B$250,2,0),"")</f>
        <v/>
      </c>
    </row>
    <row r="172" spans="1:4">
      <c r="A172">
        <f>IF(ISNUMBER(FIND(#REF!,B172:B420)),MAX(A$1:$A171)+1,0)</f>
        <v>0</v>
      </c>
      <c r="B172" t="s">
        <v>173</v>
      </c>
      <c r="D172" t="str">
        <f>IFERROR(VLOOKUP(ROWS($D$2:D172),$A$2:$B$250,2,0),"")</f>
        <v/>
      </c>
    </row>
    <row r="173" spans="1:4">
      <c r="A173">
        <f>IF(ISNUMBER(FIND(#REF!,B173:B421)),MAX(A$1:$A172)+1,0)</f>
        <v>0</v>
      </c>
      <c r="B173" t="s">
        <v>174</v>
      </c>
      <c r="D173" t="str">
        <f>IFERROR(VLOOKUP(ROWS($D$2:D173),$A$2:$B$250,2,0),"")</f>
        <v/>
      </c>
    </row>
    <row r="174" spans="1:4">
      <c r="A174">
        <f>IF(ISNUMBER(FIND(#REF!,B174:B422)),MAX(A$1:$A173)+1,0)</f>
        <v>0</v>
      </c>
      <c r="B174" t="s">
        <v>175</v>
      </c>
      <c r="D174" t="str">
        <f>IFERROR(VLOOKUP(ROWS($D$2:D174),$A$2:$B$250,2,0),"")</f>
        <v/>
      </c>
    </row>
    <row r="175" spans="1:4">
      <c r="A175">
        <f>IF(ISNUMBER(FIND(#REF!,B175:B423)),MAX(A$1:$A174)+1,0)</f>
        <v>0</v>
      </c>
      <c r="B175" t="s">
        <v>176</v>
      </c>
      <c r="D175" t="str">
        <f>IFERROR(VLOOKUP(ROWS($D$2:D175),$A$2:$B$250,2,0),"")</f>
        <v/>
      </c>
    </row>
    <row r="176" spans="1:4">
      <c r="A176">
        <f>IF(ISNUMBER(FIND(#REF!,B176:B424)),MAX(A$1:$A175)+1,0)</f>
        <v>0</v>
      </c>
      <c r="B176" t="s">
        <v>177</v>
      </c>
      <c r="D176" t="str">
        <f>IFERROR(VLOOKUP(ROWS($D$2:D176),$A$2:$B$250,2,0),"")</f>
        <v/>
      </c>
    </row>
    <row r="177" spans="1:4">
      <c r="A177">
        <f>IF(ISNUMBER(FIND(#REF!,B177:B425)),MAX(A$1:$A176)+1,0)</f>
        <v>0</v>
      </c>
      <c r="B177" t="s">
        <v>178</v>
      </c>
      <c r="D177" t="str">
        <f>IFERROR(VLOOKUP(ROWS($D$2:D177),$A$2:$B$250,2,0),"")</f>
        <v/>
      </c>
    </row>
    <row r="178" spans="1:4">
      <c r="A178">
        <f>IF(ISNUMBER(FIND(#REF!,B178:B426)),MAX(A$1:$A177)+1,0)</f>
        <v>0</v>
      </c>
      <c r="B178" t="s">
        <v>179</v>
      </c>
      <c r="D178" t="str">
        <f>IFERROR(VLOOKUP(ROWS($D$2:D178),$A$2:$B$250,2,0),"")</f>
        <v/>
      </c>
    </row>
    <row r="179" spans="1:4">
      <c r="A179">
        <f>IF(ISNUMBER(FIND(#REF!,B179:B427)),MAX(A$1:$A178)+1,0)</f>
        <v>0</v>
      </c>
      <c r="B179" t="s">
        <v>180</v>
      </c>
      <c r="D179" t="str">
        <f>IFERROR(VLOOKUP(ROWS($D$2:D179),$A$2:$B$250,2,0),"")</f>
        <v/>
      </c>
    </row>
    <row r="180" spans="1:4">
      <c r="A180">
        <f>IF(ISNUMBER(FIND(#REF!,B180:B428)),MAX(A$1:$A179)+1,0)</f>
        <v>0</v>
      </c>
      <c r="B180" t="s">
        <v>181</v>
      </c>
      <c r="D180" t="str">
        <f>IFERROR(VLOOKUP(ROWS($D$2:D180),$A$2:$B$250,2,0),"")</f>
        <v/>
      </c>
    </row>
    <row r="181" spans="1:4">
      <c r="A181">
        <f>IF(ISNUMBER(FIND(#REF!,B181:B429)),MAX(A$1:$A180)+1,0)</f>
        <v>0</v>
      </c>
      <c r="B181" t="s">
        <v>182</v>
      </c>
      <c r="D181" t="str">
        <f>IFERROR(VLOOKUP(ROWS($D$2:D181),$A$2:$B$250,2,0),"")</f>
        <v/>
      </c>
    </row>
    <row r="182" spans="1:4">
      <c r="A182">
        <f>IF(ISNUMBER(FIND(#REF!,B182:B430)),MAX(A$1:$A181)+1,0)</f>
        <v>0</v>
      </c>
      <c r="B182" t="s">
        <v>183</v>
      </c>
      <c r="D182" t="str">
        <f>IFERROR(VLOOKUP(ROWS($D$2:D182),$A$2:$B$250,2,0),"")</f>
        <v/>
      </c>
    </row>
    <row r="183" spans="1:4">
      <c r="A183">
        <f>IF(ISNUMBER(FIND(#REF!,B183:B431)),MAX(A$1:$A182)+1,0)</f>
        <v>0</v>
      </c>
      <c r="B183" t="s">
        <v>184</v>
      </c>
      <c r="D183" t="str">
        <f>IFERROR(VLOOKUP(ROWS($D$2:D183),$A$2:$B$250,2,0),"")</f>
        <v/>
      </c>
    </row>
    <row r="184" spans="1:4">
      <c r="A184">
        <f>IF(ISNUMBER(FIND(#REF!,B184:B432)),MAX(A$1:$A183)+1,0)</f>
        <v>0</v>
      </c>
      <c r="B184" t="s">
        <v>185</v>
      </c>
      <c r="D184" t="str">
        <f>IFERROR(VLOOKUP(ROWS($D$2:D184),$A$2:$B$250,2,0),"")</f>
        <v/>
      </c>
    </row>
    <row r="185" spans="1:4">
      <c r="A185">
        <f>IF(ISNUMBER(FIND(#REF!,B185:B433)),MAX(A$1:$A184)+1,0)</f>
        <v>0</v>
      </c>
      <c r="B185" t="s">
        <v>186</v>
      </c>
      <c r="D185" t="str">
        <f>IFERROR(VLOOKUP(ROWS($D$2:D185),$A$2:$B$250,2,0),"")</f>
        <v/>
      </c>
    </row>
    <row r="186" spans="1:4">
      <c r="A186">
        <f>IF(ISNUMBER(FIND(#REF!,B186:B434)),MAX(A$1:$A185)+1,0)</f>
        <v>0</v>
      </c>
      <c r="B186" t="s">
        <v>187</v>
      </c>
      <c r="D186" t="str">
        <f>IFERROR(VLOOKUP(ROWS($D$2:D186),$A$2:$B$250,2,0),"")</f>
        <v/>
      </c>
    </row>
    <row r="187" spans="1:4">
      <c r="A187">
        <f>IF(ISNUMBER(FIND(#REF!,B187:B435)),MAX(A$1:$A186)+1,0)</f>
        <v>0</v>
      </c>
      <c r="B187" t="s">
        <v>188</v>
      </c>
      <c r="D187" t="str">
        <f>IFERROR(VLOOKUP(ROWS($D$2:D187),$A$2:$B$250,2,0),"")</f>
        <v/>
      </c>
    </row>
    <row r="188" spans="1:4">
      <c r="A188">
        <f>IF(ISNUMBER(FIND(#REF!,B188:B436)),MAX(A$1:$A187)+1,0)</f>
        <v>0</v>
      </c>
      <c r="B188" t="s">
        <v>189</v>
      </c>
      <c r="D188" t="str">
        <f>IFERROR(VLOOKUP(ROWS($D$2:D188),$A$2:$B$250,2,0),"")</f>
        <v/>
      </c>
    </row>
    <row r="189" spans="1:4">
      <c r="A189">
        <f>IF(ISNUMBER(FIND(#REF!,B189:B437)),MAX(A$1:$A188)+1,0)</f>
        <v>0</v>
      </c>
      <c r="B189" t="s">
        <v>190</v>
      </c>
      <c r="D189" t="str">
        <f>IFERROR(VLOOKUP(ROWS($D$2:D189),$A$2:$B$250,2,0),"")</f>
        <v/>
      </c>
    </row>
    <row r="190" spans="1:4">
      <c r="A190">
        <f>IF(ISNUMBER(FIND(#REF!,B190:B438)),MAX(A$1:$A189)+1,0)</f>
        <v>0</v>
      </c>
      <c r="B190" t="s">
        <v>191</v>
      </c>
      <c r="D190" t="str">
        <f>IFERROR(VLOOKUP(ROWS($D$2:D190),$A$2:$B$250,2,0),"")</f>
        <v/>
      </c>
    </row>
    <row r="191" spans="1:4">
      <c r="A191">
        <f>IF(ISNUMBER(FIND(#REF!,B191:B439)),MAX(A$1:$A190)+1,0)</f>
        <v>0</v>
      </c>
      <c r="B191" t="s">
        <v>192</v>
      </c>
      <c r="D191" t="str">
        <f>IFERROR(VLOOKUP(ROWS($D$2:D191),$A$2:$B$250,2,0),"")</f>
        <v/>
      </c>
    </row>
    <row r="192" spans="1:4">
      <c r="A192">
        <f>IF(ISNUMBER(FIND(#REF!,B192:B440)),MAX(A$1:$A191)+1,0)</f>
        <v>0</v>
      </c>
      <c r="B192" t="s">
        <v>193</v>
      </c>
      <c r="D192" t="str">
        <f>IFERROR(VLOOKUP(ROWS($D$2:D192),$A$2:$B$250,2,0),"")</f>
        <v/>
      </c>
    </row>
    <row r="193" spans="1:4">
      <c r="A193">
        <f>IF(ISNUMBER(FIND(#REF!,B193:B441)),MAX(A$1:$A192)+1,0)</f>
        <v>0</v>
      </c>
      <c r="B193" t="s">
        <v>194</v>
      </c>
      <c r="D193" t="str">
        <f>IFERROR(VLOOKUP(ROWS($D$2:D193),$A$2:$B$250,2,0),"")</f>
        <v/>
      </c>
    </row>
    <row r="194" spans="1:4">
      <c r="A194">
        <f>IF(ISNUMBER(FIND(#REF!,B194:B442)),MAX(A$1:$A193)+1,0)</f>
        <v>0</v>
      </c>
      <c r="B194" t="s">
        <v>195</v>
      </c>
      <c r="D194" t="str">
        <f>IFERROR(VLOOKUP(ROWS($D$2:D194),$A$2:$B$250,2,0),"")</f>
        <v/>
      </c>
    </row>
    <row r="195" spans="1:4">
      <c r="A195">
        <f>IF(ISNUMBER(FIND(#REF!,B195:B443)),MAX(A$1:$A194)+1,0)</f>
        <v>0</v>
      </c>
      <c r="B195" t="s">
        <v>196</v>
      </c>
      <c r="D195" t="str">
        <f>IFERROR(VLOOKUP(ROWS($D$2:D195),$A$2:$B$250,2,0),"")</f>
        <v/>
      </c>
    </row>
    <row r="196" spans="1:4">
      <c r="A196">
        <f>IF(ISNUMBER(FIND(#REF!,B196:B444)),MAX(A$1:$A195)+1,0)</f>
        <v>0</v>
      </c>
      <c r="B196" t="s">
        <v>197</v>
      </c>
      <c r="D196" t="str">
        <f>IFERROR(VLOOKUP(ROWS($D$2:D196),$A$2:$B$250,2,0),"")</f>
        <v/>
      </c>
    </row>
    <row r="197" spans="1:4">
      <c r="A197">
        <f>IF(ISNUMBER(FIND(#REF!,B197:B445)),MAX(A$1:$A196)+1,0)</f>
        <v>0</v>
      </c>
      <c r="B197" t="s">
        <v>198</v>
      </c>
      <c r="D197" t="str">
        <f>IFERROR(VLOOKUP(ROWS($D$2:D197),$A$2:$B$250,2,0),"")</f>
        <v/>
      </c>
    </row>
    <row r="198" spans="1:4">
      <c r="A198">
        <f>IF(ISNUMBER(FIND(#REF!,B198:B446)),MAX(A$1:$A197)+1,0)</f>
        <v>0</v>
      </c>
      <c r="B198" t="s">
        <v>199</v>
      </c>
      <c r="D198" t="str">
        <f>IFERROR(VLOOKUP(ROWS($D$2:D198),$A$2:$B$250,2,0),"")</f>
        <v/>
      </c>
    </row>
    <row r="199" spans="1:4">
      <c r="A199">
        <f>IF(ISNUMBER(FIND(#REF!,B199:B447)),MAX(A$1:$A198)+1,0)</f>
        <v>0</v>
      </c>
      <c r="B199" t="s">
        <v>200</v>
      </c>
      <c r="D199" t="str">
        <f>IFERROR(VLOOKUP(ROWS($D$2:D199),$A$2:$B$250,2,0),"")</f>
        <v/>
      </c>
    </row>
    <row r="200" spans="1:4">
      <c r="A200">
        <f>IF(ISNUMBER(FIND(#REF!,B200:B448)),MAX(A$1:$A199)+1,0)</f>
        <v>0</v>
      </c>
      <c r="B200" t="s">
        <v>201</v>
      </c>
      <c r="D200" t="str">
        <f>IFERROR(VLOOKUP(ROWS($D$2:D200),$A$2:$B$250,2,0),"")</f>
        <v/>
      </c>
    </row>
    <row r="201" spans="1:4">
      <c r="A201">
        <f>IF(ISNUMBER(FIND(#REF!,B201:B449)),MAX(A$1:$A200)+1,0)</f>
        <v>0</v>
      </c>
      <c r="B201" t="s">
        <v>202</v>
      </c>
      <c r="D201" t="str">
        <f>IFERROR(VLOOKUP(ROWS($D$2:D201),$A$2:$B$250,2,0),"")</f>
        <v/>
      </c>
    </row>
    <row r="202" spans="1:4">
      <c r="A202">
        <f>IF(ISNUMBER(FIND(#REF!,B202:B450)),MAX(A$1:$A201)+1,0)</f>
        <v>0</v>
      </c>
      <c r="B202" t="s">
        <v>203</v>
      </c>
      <c r="D202" t="str">
        <f>IFERROR(VLOOKUP(ROWS($D$2:D202),$A$2:$B$250,2,0),"")</f>
        <v/>
      </c>
    </row>
    <row r="203" spans="1:4">
      <c r="A203">
        <f>IF(ISNUMBER(FIND(#REF!,B203:B451)),MAX(A$1:$A202)+1,0)</f>
        <v>0</v>
      </c>
      <c r="B203" t="s">
        <v>204</v>
      </c>
      <c r="D203" t="str">
        <f>IFERROR(VLOOKUP(ROWS($D$2:D203),$A$2:$B$250,2,0),"")</f>
        <v/>
      </c>
    </row>
    <row r="204" spans="1:4">
      <c r="A204">
        <f>IF(ISNUMBER(FIND(#REF!,B204:B452)),MAX(A$1:$A203)+1,0)</f>
        <v>0</v>
      </c>
      <c r="B204" t="s">
        <v>205</v>
      </c>
      <c r="D204" t="str">
        <f>IFERROR(VLOOKUP(ROWS($D$2:D204),$A$2:$B$250,2,0),"")</f>
        <v/>
      </c>
    </row>
    <row r="205" spans="1:4">
      <c r="A205">
        <f>IF(ISNUMBER(FIND(#REF!,B205:B453)),MAX(A$1:$A204)+1,0)</f>
        <v>0</v>
      </c>
      <c r="B205" t="s">
        <v>206</v>
      </c>
      <c r="D205" t="str">
        <f>IFERROR(VLOOKUP(ROWS($D$2:D205),$A$2:$B$250,2,0),"")</f>
        <v/>
      </c>
    </row>
    <row r="206" spans="1:4">
      <c r="A206">
        <f>IF(ISNUMBER(FIND(#REF!,B206:B454)),MAX(A$1:$A205)+1,0)</f>
        <v>0</v>
      </c>
      <c r="B206" t="s">
        <v>207</v>
      </c>
      <c r="D206" t="str">
        <f>IFERROR(VLOOKUP(ROWS($D$2:D206),$A$2:$B$250,2,0),"")</f>
        <v/>
      </c>
    </row>
    <row r="207" spans="1:4">
      <c r="A207">
        <f>IF(ISNUMBER(FIND(#REF!,B207:B455)),MAX(A$1:$A206)+1,0)</f>
        <v>0</v>
      </c>
      <c r="B207" t="s">
        <v>208</v>
      </c>
      <c r="D207" t="str">
        <f>IFERROR(VLOOKUP(ROWS($D$2:D207),$A$2:$B$250,2,0),"")</f>
        <v/>
      </c>
    </row>
    <row r="208" spans="1:4">
      <c r="A208">
        <f>IF(ISNUMBER(FIND(#REF!,B208:B456)),MAX(A$1:$A207)+1,0)</f>
        <v>0</v>
      </c>
      <c r="B208" t="s">
        <v>209</v>
      </c>
      <c r="D208" t="str">
        <f>IFERROR(VLOOKUP(ROWS($D$2:D208),$A$2:$B$250,2,0),"")</f>
        <v/>
      </c>
    </row>
    <row r="209" spans="1:4">
      <c r="A209">
        <f>IF(ISNUMBER(FIND(#REF!,B209:B457)),MAX(A$1:$A208)+1,0)</f>
        <v>0</v>
      </c>
      <c r="B209" t="s">
        <v>210</v>
      </c>
      <c r="D209" t="str">
        <f>IFERROR(VLOOKUP(ROWS($D$2:D209),$A$2:$B$250,2,0),"")</f>
        <v/>
      </c>
    </row>
    <row r="210" spans="1:4">
      <c r="A210">
        <f>IF(ISNUMBER(FIND(#REF!,B210:B458)),MAX(A$1:$A209)+1,0)</f>
        <v>0</v>
      </c>
      <c r="B210" t="s">
        <v>211</v>
      </c>
      <c r="D210" t="str">
        <f>IFERROR(VLOOKUP(ROWS($D$2:D210),$A$2:$B$250,2,0),"")</f>
        <v/>
      </c>
    </row>
    <row r="211" spans="1:4">
      <c r="A211">
        <f>IF(ISNUMBER(FIND(#REF!,B211:B459)),MAX(A$1:$A210)+1,0)</f>
        <v>0</v>
      </c>
      <c r="B211" t="s">
        <v>212</v>
      </c>
      <c r="D211" t="str">
        <f>IFERROR(VLOOKUP(ROWS($D$2:D211),$A$2:$B$250,2,0),"")</f>
        <v/>
      </c>
    </row>
    <row r="212" spans="1:4">
      <c r="A212">
        <f>IF(ISNUMBER(FIND(#REF!,B212:B460)),MAX(A$1:$A211)+1,0)</f>
        <v>0</v>
      </c>
      <c r="B212" t="s">
        <v>213</v>
      </c>
      <c r="D212" t="str">
        <f>IFERROR(VLOOKUP(ROWS($D$2:D212),$A$2:$B$250,2,0),"")</f>
        <v/>
      </c>
    </row>
    <row r="213" spans="1:4">
      <c r="A213">
        <f>IF(ISNUMBER(FIND(#REF!,B213:B461)),MAX(A$1:$A212)+1,0)</f>
        <v>0</v>
      </c>
      <c r="B213" t="s">
        <v>214</v>
      </c>
      <c r="D213" t="str">
        <f>IFERROR(VLOOKUP(ROWS($D$2:D213),$A$2:$B$250,2,0),"")</f>
        <v/>
      </c>
    </row>
    <row r="214" spans="1:4">
      <c r="A214">
        <f>IF(ISNUMBER(FIND(#REF!,B214:B462)),MAX(A$1:$A213)+1,0)</f>
        <v>0</v>
      </c>
      <c r="B214" t="s">
        <v>215</v>
      </c>
      <c r="D214" t="str">
        <f>IFERROR(VLOOKUP(ROWS($D$2:D214),$A$2:$B$250,2,0),"")</f>
        <v/>
      </c>
    </row>
    <row r="215" spans="1:4">
      <c r="A215">
        <f>IF(ISNUMBER(FIND(#REF!,B215:B463)),MAX(A$1:$A214)+1,0)</f>
        <v>0</v>
      </c>
      <c r="B215" t="s">
        <v>216</v>
      </c>
      <c r="D215" t="str">
        <f>IFERROR(VLOOKUP(ROWS($D$2:D215),$A$2:$B$250,2,0),"")</f>
        <v/>
      </c>
    </row>
    <row r="216" spans="1:4">
      <c r="A216">
        <f>IF(ISNUMBER(FIND(#REF!,B216:B464)),MAX(A$1:$A215)+1,0)</f>
        <v>0</v>
      </c>
      <c r="B216" t="s">
        <v>217</v>
      </c>
      <c r="D216" t="str">
        <f>IFERROR(VLOOKUP(ROWS($D$2:D216),$A$2:$B$250,2,0),"")</f>
        <v/>
      </c>
    </row>
    <row r="217" spans="1:4">
      <c r="A217">
        <f>IF(ISNUMBER(FIND(#REF!,B217:B465)),MAX(A$1:$A216)+1,0)</f>
        <v>0</v>
      </c>
      <c r="B217" t="s">
        <v>218</v>
      </c>
      <c r="D217" t="str">
        <f>IFERROR(VLOOKUP(ROWS($D$2:D217),$A$2:$B$250,2,0),"")</f>
        <v/>
      </c>
    </row>
    <row r="218" spans="1:4">
      <c r="A218">
        <f>IF(ISNUMBER(FIND(#REF!,B218:B466)),MAX(A$1:$A217)+1,0)</f>
        <v>0</v>
      </c>
      <c r="B218" t="s">
        <v>219</v>
      </c>
      <c r="D218" t="str">
        <f>IFERROR(VLOOKUP(ROWS($D$2:D218),$A$2:$B$250,2,0),"")</f>
        <v/>
      </c>
    </row>
    <row r="219" spans="1:4">
      <c r="A219">
        <f>IF(ISNUMBER(FIND(#REF!,B219:B467)),MAX(A$1:$A218)+1,0)</f>
        <v>0</v>
      </c>
      <c r="B219" t="s">
        <v>220</v>
      </c>
      <c r="D219" t="str">
        <f>IFERROR(VLOOKUP(ROWS($D$2:D219),$A$2:$B$250,2,0),"")</f>
        <v/>
      </c>
    </row>
    <row r="220" spans="1:4">
      <c r="A220">
        <f>IF(ISNUMBER(FIND(#REF!,B220:B468)),MAX(A$1:$A219)+1,0)</f>
        <v>0</v>
      </c>
      <c r="B220" t="s">
        <v>221</v>
      </c>
      <c r="D220" t="str">
        <f>IFERROR(VLOOKUP(ROWS($D$2:D220),$A$2:$B$250,2,0),"")</f>
        <v/>
      </c>
    </row>
    <row r="221" spans="1:4">
      <c r="A221">
        <f>IF(ISNUMBER(FIND(#REF!,B221:B469)),MAX(A$1:$A220)+1,0)</f>
        <v>0</v>
      </c>
      <c r="B221" t="s">
        <v>222</v>
      </c>
      <c r="D221" t="str">
        <f>IFERROR(VLOOKUP(ROWS($D$2:D221),$A$2:$B$250,2,0),"")</f>
        <v/>
      </c>
    </row>
    <row r="222" spans="1:4">
      <c r="A222">
        <f>IF(ISNUMBER(FIND(#REF!,B222:B470)),MAX(A$1:$A221)+1,0)</f>
        <v>0</v>
      </c>
      <c r="B222" t="s">
        <v>223</v>
      </c>
      <c r="D222" t="str">
        <f>IFERROR(VLOOKUP(ROWS($D$2:D222),$A$2:$B$250,2,0),"")</f>
        <v/>
      </c>
    </row>
    <row r="223" spans="1:4">
      <c r="A223">
        <f>IF(ISNUMBER(FIND(#REF!,B223:B471)),MAX(A$1:$A222)+1,0)</f>
        <v>0</v>
      </c>
      <c r="B223" t="s">
        <v>224</v>
      </c>
      <c r="D223" t="str">
        <f>IFERROR(VLOOKUP(ROWS($D$2:D223),$A$2:$B$250,2,0),"")</f>
        <v/>
      </c>
    </row>
    <row r="224" spans="1:4">
      <c r="A224">
        <f>IF(ISNUMBER(FIND(#REF!,B224:B472)),MAX(A$1:$A223)+1,0)</f>
        <v>0</v>
      </c>
      <c r="B224" t="s">
        <v>225</v>
      </c>
      <c r="D224" t="str">
        <f>IFERROR(VLOOKUP(ROWS($D$2:D224),$A$2:$B$250,2,0),"")</f>
        <v/>
      </c>
    </row>
    <row r="225" spans="1:4">
      <c r="A225">
        <f>IF(ISNUMBER(FIND(#REF!,B225:B473)),MAX(A$1:$A224)+1,0)</f>
        <v>0</v>
      </c>
      <c r="B225" t="s">
        <v>226</v>
      </c>
      <c r="D225" t="str">
        <f>IFERROR(VLOOKUP(ROWS($D$2:D225),$A$2:$B$250,2,0),"")</f>
        <v/>
      </c>
    </row>
    <row r="226" spans="1:4">
      <c r="A226">
        <f>IF(ISNUMBER(FIND(#REF!,B226:B474)),MAX(A$1:$A225)+1,0)</f>
        <v>0</v>
      </c>
      <c r="B226" t="s">
        <v>227</v>
      </c>
      <c r="D226" t="str">
        <f>IFERROR(VLOOKUP(ROWS($D$2:D226),$A$2:$B$250,2,0),"")</f>
        <v/>
      </c>
    </row>
    <row r="227" spans="1:4">
      <c r="A227">
        <f>IF(ISNUMBER(FIND(#REF!,B227:B475)),MAX(A$1:$A226)+1,0)</f>
        <v>0</v>
      </c>
      <c r="B227" t="s">
        <v>228</v>
      </c>
      <c r="D227" t="str">
        <f>IFERROR(VLOOKUP(ROWS($D$2:D227),$A$2:$B$250,2,0),"")</f>
        <v/>
      </c>
    </row>
    <row r="228" spans="1:4">
      <c r="A228">
        <f>IF(ISNUMBER(FIND(#REF!,B228:B476)),MAX(A$1:$A227)+1,0)</f>
        <v>0</v>
      </c>
      <c r="B228" t="s">
        <v>229</v>
      </c>
      <c r="D228" t="str">
        <f>IFERROR(VLOOKUP(ROWS($D$2:D228),$A$2:$B$250,2,0),"")</f>
        <v/>
      </c>
    </row>
    <row r="229" spans="1:4">
      <c r="A229">
        <f>IF(ISNUMBER(FIND(#REF!,B229:B477)),MAX(A$1:$A228)+1,0)</f>
        <v>0</v>
      </c>
      <c r="B229" t="s">
        <v>230</v>
      </c>
      <c r="D229" t="str">
        <f>IFERROR(VLOOKUP(ROWS($D$2:D229),$A$2:$B$250,2,0),"")</f>
        <v/>
      </c>
    </row>
    <row r="230" spans="1:4">
      <c r="A230">
        <f>IF(ISNUMBER(FIND(#REF!,B230:B478)),MAX(A$1:$A229)+1,0)</f>
        <v>0</v>
      </c>
      <c r="B230" t="s">
        <v>231</v>
      </c>
      <c r="D230" t="str">
        <f>IFERROR(VLOOKUP(ROWS($D$2:D230),$A$2:$B$250,2,0),"")</f>
        <v/>
      </c>
    </row>
    <row r="231" spans="1:4">
      <c r="A231">
        <f>IF(ISNUMBER(FIND(#REF!,B231:B479)),MAX(A$1:$A230)+1,0)</f>
        <v>0</v>
      </c>
      <c r="B231" t="s">
        <v>232</v>
      </c>
      <c r="D231" t="str">
        <f>IFERROR(VLOOKUP(ROWS($D$2:D231),$A$2:$B$250,2,0),"")</f>
        <v/>
      </c>
    </row>
    <row r="232" spans="1:4">
      <c r="A232">
        <f>IF(ISNUMBER(FIND(#REF!,B232:B480)),MAX(A$1:$A231)+1,0)</f>
        <v>0</v>
      </c>
      <c r="B232" t="s">
        <v>233</v>
      </c>
      <c r="D232" t="str">
        <f>IFERROR(VLOOKUP(ROWS($D$2:D232),$A$2:$B$250,2,0),"")</f>
        <v/>
      </c>
    </row>
    <row r="233" spans="1:4">
      <c r="A233">
        <f>IF(ISNUMBER(FIND(#REF!,B233:B481)),MAX(A$1:$A232)+1,0)</f>
        <v>0</v>
      </c>
      <c r="B233" t="s">
        <v>234</v>
      </c>
      <c r="D233" t="str">
        <f>IFERROR(VLOOKUP(ROWS($D$2:D233),$A$2:$B$250,2,0),"")</f>
        <v/>
      </c>
    </row>
    <row r="234" spans="1:4">
      <c r="A234">
        <f>IF(ISNUMBER(FIND(#REF!,B234:B482)),MAX(A$1:$A233)+1,0)</f>
        <v>0</v>
      </c>
      <c r="B234" t="s">
        <v>235</v>
      </c>
      <c r="D234" t="str">
        <f>IFERROR(VLOOKUP(ROWS($D$2:D234),$A$2:$B$250,2,0),"")</f>
        <v/>
      </c>
    </row>
    <row r="235" spans="1:4">
      <c r="A235">
        <f>IF(ISNUMBER(FIND(#REF!,B235:B483)),MAX(A$1:$A234)+1,0)</f>
        <v>0</v>
      </c>
      <c r="B235" t="s">
        <v>236</v>
      </c>
      <c r="D235" t="str">
        <f>IFERROR(VLOOKUP(ROWS($D$2:D235),$A$2:$B$250,2,0),"")</f>
        <v/>
      </c>
    </row>
    <row r="236" spans="1:4">
      <c r="A236">
        <f>IF(ISNUMBER(FIND(#REF!,B236:B484)),MAX(A$1:$A235)+1,0)</f>
        <v>0</v>
      </c>
      <c r="B236" t="s">
        <v>237</v>
      </c>
      <c r="D236" t="str">
        <f>IFERROR(VLOOKUP(ROWS($D$2:D236),$A$2:$B$250,2,0),"")</f>
        <v/>
      </c>
    </row>
    <row r="237" spans="1:4">
      <c r="A237">
        <f>IF(ISNUMBER(FIND(#REF!,B237:B485)),MAX(A$1:$A236)+1,0)</f>
        <v>0</v>
      </c>
      <c r="B237" t="s">
        <v>238</v>
      </c>
      <c r="D237" t="str">
        <f>IFERROR(VLOOKUP(ROWS($D$2:D237),$A$2:$B$250,2,0),"")</f>
        <v/>
      </c>
    </row>
    <row r="238" spans="1:4">
      <c r="A238">
        <f>IF(ISNUMBER(FIND(#REF!,B238:B486)),MAX(A$1:$A237)+1,0)</f>
        <v>0</v>
      </c>
      <c r="B238" t="s">
        <v>239</v>
      </c>
      <c r="D238" t="str">
        <f>IFERROR(VLOOKUP(ROWS($D$2:D238),$A$2:$B$250,2,0),"")</f>
        <v/>
      </c>
    </row>
    <row r="239" spans="1:4">
      <c r="A239">
        <f>IF(ISNUMBER(FIND(#REF!,B239:B487)),MAX(A$1:$A238)+1,0)</f>
        <v>0</v>
      </c>
      <c r="B239" t="s">
        <v>240</v>
      </c>
      <c r="D239" t="str">
        <f>IFERROR(VLOOKUP(ROWS($D$2:D239),$A$2:$B$250,2,0),"")</f>
        <v/>
      </c>
    </row>
    <row r="240" spans="1:4">
      <c r="A240">
        <f>IF(ISNUMBER(FIND(#REF!,B240:B488)),MAX(A$1:$A239)+1,0)</f>
        <v>0</v>
      </c>
      <c r="B240" t="s">
        <v>241</v>
      </c>
      <c r="D240" t="str">
        <f>IFERROR(VLOOKUP(ROWS($D$2:D240),$A$2:$B$250,2,0),"")</f>
        <v/>
      </c>
    </row>
    <row r="241" spans="1:4">
      <c r="A241">
        <f>IF(ISNUMBER(FIND(#REF!,B241:B489)),MAX(A$1:$A240)+1,0)</f>
        <v>0</v>
      </c>
      <c r="B241" t="s">
        <v>242</v>
      </c>
      <c r="D241" t="str">
        <f>IFERROR(VLOOKUP(ROWS($D$2:D241),$A$2:$B$250,2,0),"")</f>
        <v/>
      </c>
    </row>
    <row r="242" spans="1:4">
      <c r="A242">
        <f>IF(ISNUMBER(FIND(#REF!,B242:B490)),MAX(A$1:$A241)+1,0)</f>
        <v>0</v>
      </c>
      <c r="B242" t="s">
        <v>243</v>
      </c>
      <c r="D242" t="str">
        <f>IFERROR(VLOOKUP(ROWS($D$2:D242),$A$2:$B$250,2,0),"")</f>
        <v/>
      </c>
    </row>
    <row r="243" spans="1:4">
      <c r="A243">
        <f>IF(ISNUMBER(FIND(#REF!,B243:B491)),MAX(A$1:$A242)+1,0)</f>
        <v>0</v>
      </c>
      <c r="B243" t="s">
        <v>244</v>
      </c>
      <c r="D243" t="str">
        <f>IFERROR(VLOOKUP(ROWS($D$2:D243),$A$2:$B$250,2,0),"")</f>
        <v/>
      </c>
    </row>
    <row r="244" spans="1:4">
      <c r="A244">
        <f>IF(ISNUMBER(FIND(#REF!,B244:B492)),MAX(A$1:$A243)+1,0)</f>
        <v>0</v>
      </c>
      <c r="B244" t="s">
        <v>245</v>
      </c>
      <c r="D244" t="str">
        <f>IFERROR(VLOOKUP(ROWS($D$2:D244),$A$2:$B$250,2,0),"")</f>
        <v/>
      </c>
    </row>
    <row r="245" spans="1:4">
      <c r="A245">
        <f>IF(ISNUMBER(FIND(#REF!,B245:B493)),MAX(A$1:$A244)+1,0)</f>
        <v>0</v>
      </c>
      <c r="B245" t="s">
        <v>246</v>
      </c>
      <c r="D245" t="str">
        <f>IFERROR(VLOOKUP(ROWS($D$2:D245),$A$2:$B$250,2,0),"")</f>
        <v/>
      </c>
    </row>
    <row r="246" spans="1:4">
      <c r="A246">
        <f>IF(ISNUMBER(FIND(#REF!,B246:B494)),MAX(A$1:$A245)+1,0)</f>
        <v>0</v>
      </c>
      <c r="B246" t="s">
        <v>247</v>
      </c>
      <c r="D246" t="str">
        <f>IFERROR(VLOOKUP(ROWS($D$2:D246),$A$2:$B$250,2,0),"")</f>
        <v/>
      </c>
    </row>
    <row r="247" spans="1:4">
      <c r="A247">
        <f>IF(ISNUMBER(FIND(#REF!,B247:B495)),MAX(A$1:$A246)+1,0)</f>
        <v>0</v>
      </c>
      <c r="B247" t="s">
        <v>248</v>
      </c>
      <c r="D247" t="str">
        <f>IFERROR(VLOOKUP(ROWS($D$2:D247),$A$2:$B$250,2,0),"")</f>
        <v/>
      </c>
    </row>
    <row r="248" spans="1:4">
      <c r="A248">
        <f>IF(ISNUMBER(FIND(#REF!,B248:B496)),MAX(A$1:$A247)+1,0)</f>
        <v>0</v>
      </c>
      <c r="B248" t="s">
        <v>249</v>
      </c>
      <c r="D248" t="str">
        <f>IFERROR(VLOOKUP(ROWS($D$2:D248),$A$2:$B$250,2,0),"")</f>
        <v/>
      </c>
    </row>
    <row r="249" spans="1:4">
      <c r="A249">
        <f>IF(ISNUMBER(FIND(#REF!,B249:B497)),MAX(A$1:$A248)+1,0)</f>
        <v>0</v>
      </c>
      <c r="B249" t="s">
        <v>250</v>
      </c>
      <c r="D249" t="str">
        <f>IFERROR(VLOOKUP(ROWS($D$2:D249),$A$2:$B$250,2,0),"")</f>
        <v/>
      </c>
    </row>
    <row r="250" spans="1:4">
      <c r="A250">
        <f>IF(ISNUMBER(FIND(#REF!,B250:B498)),MAX(A$1:$A249)+1,0)</f>
        <v>0</v>
      </c>
      <c r="B250" t="s">
        <v>251</v>
      </c>
      <c r="D250" t="str">
        <f>IFERROR(VLOOKUP(ROWS($D$2:D250),$A$2:$B$250,2,0),"")</f>
        <v/>
      </c>
    </row>
  </sheetData>
  <sheetProtection algorithmName="SHA-512" hashValue="X9mFn6qUC6FP79VGziiQm7LV1/Jxj31w/wf2pj9j10vHQOoe04WQFX92FqtMRDijr66DcXuFj5VuJgNDuoWSLQ==" saltValue="XAMdDDb6kkcpwbq5z1+GwQ=="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F008A37B9A46D8439DCE0797BA9683EC" ma:contentTypeVersion="6" ma:contentTypeDescription="Opret et nyt dokument." ma:contentTypeScope="" ma:versionID="7e1c99d3efbab6d8d0e47b51d5cb4f33">
  <xsd:schema xmlns:xsd="http://www.w3.org/2001/XMLSchema" xmlns:xs="http://www.w3.org/2001/XMLSchema" xmlns:p="http://schemas.microsoft.com/office/2006/metadata/properties" xmlns:ns3="91a4a8a3-c6e3-43b0-bba7-c5604d175d63" targetNamespace="http://schemas.microsoft.com/office/2006/metadata/properties" ma:root="true" ma:fieldsID="7a3bb2749190de9f32bca6dcccfe973b" ns3:_="">
    <xsd:import namespace="91a4a8a3-c6e3-43b0-bba7-c5604d175d63"/>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a4a8a3-c6e3-43b0-bba7-c5604d175d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2.xml><?xml version="1.0" encoding="utf-8"?>
<ds:datastoreItem xmlns:ds="http://schemas.openxmlformats.org/officeDocument/2006/customXml" ds:itemID="{151BBDB3-0807-45D1-9365-5F1B64C5E8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a4a8a3-c6e3-43b0-bba7-c5604d175d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D04C80-5507-48EC-B2FD-3F900E884117}">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91a4a8a3-c6e3-43b0-bba7-c5604d175d6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GPA</vt:lpstr>
      <vt:lpstr>SOP</vt:lpstr>
      <vt:lpstr>Pre-mapping</vt:lpstr>
      <vt:lpstr>English</vt:lpstr>
      <vt:lpstr>Example</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2025-08-14T08:19:39Z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0x010100F008A37B9A46D8439DCE0797BA9683EC</vt:lpwstr>
  </property>
</Properties>
</file>