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O:\AUS\Public\adm-aus-mscadmissions\MSc\Mandatory_Templates_2022\F26 templates\KUD\"/>
    </mc:Choice>
  </mc:AlternateContent>
  <xr:revisionPtr revIDLastSave="0" documentId="13_ncr:1_{1F73511C-ECAB-46D8-A848-9A2AB697893A}" xr6:coauthVersionLast="47" xr6:coauthVersionMax="47" xr10:uidLastSave="{00000000-0000-0000-0000-000000000000}"/>
  <bookViews>
    <workbookView xWindow="-120" yWindow="-120" windowWidth="29040" windowHeight="17520" xr2:uid="{00000000-000D-0000-FFFF-FFFF00000000}"/>
  </bookViews>
  <sheets>
    <sheet name="GPA" sheetId="13" r:id="rId1"/>
    <sheet name="SOP" sheetId="9" r:id="rId2"/>
    <sheet name="English" sheetId="12" r:id="rId3"/>
    <sheet name="Example" sheetId="11" state="hidden" r:id="rId4"/>
    <sheet name="Setup" sheetId="10" state="hidden" r:id="rId5"/>
    <sheet name="Countries" sheetId="7" state="hidden" r:id="rId6"/>
  </sheets>
  <externalReferences>
    <externalReference r:id="rId7"/>
    <externalReference r:id="rId8"/>
  </externalReferences>
  <definedNames>
    <definedName name="Country_search" localSheetId="2">OFFSET([1]Countries!$D$2,,,COUNTIF([1]Countries!$D$2:$D$250,"?*"))</definedName>
    <definedName name="Country_search">OFFSET([2]Countries!$D$2,,,COUNTIF([2]Countries!$D$2:$D$250,"?*"))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13" l="1"/>
  <c r="K240" i="13"/>
  <c r="K239" i="13"/>
  <c r="K238" i="13"/>
  <c r="K237" i="13"/>
  <c r="K236" i="13"/>
  <c r="K235" i="13"/>
  <c r="K234" i="13"/>
  <c r="K233" i="13"/>
  <c r="K232" i="13"/>
  <c r="K231" i="13"/>
  <c r="K230" i="13"/>
  <c r="K229" i="13"/>
  <c r="K228" i="13"/>
  <c r="K227" i="13"/>
  <c r="K226" i="13"/>
  <c r="K225" i="13"/>
  <c r="K224" i="13"/>
  <c r="K223" i="13"/>
  <c r="K222" i="13"/>
  <c r="K221" i="13"/>
  <c r="K220" i="13"/>
  <c r="K219" i="13"/>
  <c r="K218" i="13"/>
  <c r="K217" i="13"/>
  <c r="K216" i="13"/>
  <c r="K215" i="13"/>
  <c r="K214" i="13"/>
  <c r="K213" i="13"/>
  <c r="K212" i="13"/>
  <c r="K211" i="13"/>
  <c r="K210" i="13"/>
  <c r="K209" i="13"/>
  <c r="K208" i="13"/>
  <c r="K207" i="13"/>
  <c r="K206" i="13"/>
  <c r="K205" i="13"/>
  <c r="K204" i="13"/>
  <c r="K203" i="13"/>
  <c r="K202" i="13"/>
  <c r="K201" i="13"/>
  <c r="K200" i="13"/>
  <c r="K199" i="13"/>
  <c r="K198" i="13"/>
  <c r="K197" i="13"/>
  <c r="K196" i="13"/>
  <c r="K195" i="13"/>
  <c r="K194" i="13"/>
  <c r="K193" i="13"/>
  <c r="K192" i="13"/>
  <c r="K191" i="13"/>
  <c r="K189" i="13"/>
  <c r="K188" i="13"/>
  <c r="K187" i="13"/>
  <c r="K186" i="13"/>
  <c r="K185" i="13"/>
  <c r="K184" i="13"/>
  <c r="K183" i="13"/>
  <c r="K182" i="13"/>
  <c r="K181" i="13"/>
  <c r="K180" i="13"/>
  <c r="K179" i="13"/>
  <c r="K178" i="13"/>
  <c r="K177" i="13"/>
  <c r="K176" i="13"/>
  <c r="K175" i="13"/>
  <c r="K174" i="13"/>
  <c r="K173" i="13"/>
  <c r="K172" i="13"/>
  <c r="K171" i="13"/>
  <c r="K170" i="13"/>
  <c r="K169" i="13"/>
  <c r="K168" i="13"/>
  <c r="K167" i="13"/>
  <c r="K166" i="13"/>
  <c r="K165" i="13"/>
  <c r="K164" i="13"/>
  <c r="K163" i="13"/>
  <c r="K162" i="13"/>
  <c r="K161" i="13"/>
  <c r="K160" i="13"/>
  <c r="K159" i="13"/>
  <c r="K158" i="13"/>
  <c r="K157" i="13"/>
  <c r="K156" i="13"/>
  <c r="K155" i="13"/>
  <c r="K154" i="13"/>
  <c r="K153" i="13"/>
  <c r="K152" i="13"/>
  <c r="K151" i="13"/>
  <c r="K150" i="13"/>
  <c r="K149" i="13"/>
  <c r="K148" i="13"/>
  <c r="K147" i="13"/>
  <c r="K146" i="13"/>
  <c r="K145" i="13"/>
  <c r="K144" i="13"/>
  <c r="K143" i="13"/>
  <c r="K142" i="13"/>
  <c r="K141" i="13"/>
  <c r="K140" i="13"/>
  <c r="K139" i="13"/>
  <c r="K138" i="13"/>
  <c r="K137" i="13"/>
  <c r="K136" i="13"/>
  <c r="K135" i="13"/>
  <c r="K134" i="13"/>
  <c r="K133" i="13"/>
  <c r="K132" i="13"/>
  <c r="K131" i="13"/>
  <c r="K130" i="13"/>
  <c r="K129" i="13"/>
  <c r="K128" i="13"/>
  <c r="K127" i="13"/>
  <c r="K126" i="13"/>
  <c r="K125" i="13"/>
  <c r="K124" i="13"/>
  <c r="K123" i="13"/>
  <c r="K122" i="13"/>
  <c r="K121" i="13"/>
  <c r="K120" i="13"/>
  <c r="K119" i="13"/>
  <c r="K118" i="13"/>
  <c r="K117" i="13"/>
  <c r="K116" i="13"/>
  <c r="K115" i="13"/>
  <c r="K114" i="13"/>
  <c r="K113" i="13"/>
  <c r="K112" i="13"/>
  <c r="K111" i="13"/>
  <c r="K110" i="13"/>
  <c r="K109" i="13"/>
  <c r="K108" i="13"/>
  <c r="K107" i="13"/>
  <c r="K106" i="13"/>
  <c r="K105" i="13"/>
  <c r="K104" i="13"/>
  <c r="K103" i="13"/>
  <c r="K102" i="13"/>
  <c r="K101" i="13"/>
  <c r="K100" i="13"/>
  <c r="K99" i="13"/>
  <c r="K98" i="13"/>
  <c r="K97" i="13"/>
  <c r="K96" i="13"/>
  <c r="K95" i="13"/>
  <c r="K94" i="13"/>
  <c r="K93" i="13"/>
  <c r="K92" i="13"/>
  <c r="K91" i="13"/>
  <c r="K90" i="13"/>
  <c r="K89" i="13"/>
  <c r="K88" i="13"/>
  <c r="K87" i="13"/>
  <c r="K86" i="13"/>
  <c r="K85" i="13"/>
  <c r="K84" i="13"/>
  <c r="K83" i="13"/>
  <c r="K82" i="13"/>
  <c r="K81" i="13"/>
  <c r="K80" i="13"/>
  <c r="K79" i="13"/>
  <c r="K78" i="13"/>
  <c r="K77" i="13"/>
  <c r="K76" i="13"/>
  <c r="K75" i="13"/>
  <c r="K74" i="13"/>
  <c r="K73" i="13"/>
  <c r="K72" i="13"/>
  <c r="K71" i="13"/>
  <c r="K70" i="13"/>
  <c r="K69" i="13"/>
  <c r="K68" i="13"/>
  <c r="K67" i="13"/>
  <c r="K66" i="13"/>
  <c r="K65" i="13"/>
  <c r="K64" i="13"/>
  <c r="K63" i="13"/>
  <c r="K62" i="13"/>
  <c r="K61" i="13"/>
  <c r="K60" i="13"/>
  <c r="K59" i="13"/>
  <c r="K58" i="13"/>
  <c r="K57" i="13"/>
  <c r="K56" i="13"/>
  <c r="K55" i="13"/>
  <c r="K54" i="13"/>
  <c r="K53" i="13"/>
  <c r="K52" i="13"/>
  <c r="K51" i="13"/>
  <c r="K50" i="13"/>
  <c r="K49" i="13"/>
  <c r="K48" i="13"/>
  <c r="K47" i="13"/>
  <c r="K46" i="13"/>
  <c r="K45" i="13"/>
  <c r="K44" i="13"/>
  <c r="K43" i="13"/>
  <c r="K42" i="13"/>
  <c r="K41" i="13"/>
  <c r="K40" i="13"/>
  <c r="K39" i="13" s="1"/>
  <c r="J39" i="13"/>
  <c r="I39" i="13"/>
  <c r="H39" i="13"/>
  <c r="G39" i="13"/>
  <c r="F39" i="13"/>
  <c r="E39" i="13"/>
  <c r="D39" i="13"/>
  <c r="C39" i="13"/>
  <c r="J38" i="13"/>
  <c r="I38" i="13"/>
  <c r="H38" i="13"/>
  <c r="G38" i="13"/>
  <c r="F38" i="13"/>
  <c r="E38" i="13"/>
  <c r="D38" i="13"/>
  <c r="B38" i="13"/>
  <c r="K38" i="13" s="1"/>
  <c r="B11" i="9"/>
  <c r="B10" i="9"/>
  <c r="B9" i="9"/>
  <c r="B8" i="9"/>
  <c r="C24" i="13"/>
  <c r="C23" i="13"/>
  <c r="C22" i="13"/>
  <c r="B169" i="11"/>
  <c r="B144" i="11"/>
  <c r="K143" i="11"/>
  <c r="K142" i="11"/>
  <c r="K141" i="11"/>
  <c r="K140" i="11"/>
  <c r="K139" i="11"/>
  <c r="K138" i="11"/>
  <c r="K137" i="11"/>
  <c r="K136" i="11"/>
  <c r="K135" i="11"/>
  <c r="K134" i="11"/>
  <c r="K133" i="11"/>
  <c r="K132" i="11"/>
  <c r="K131" i="11"/>
  <c r="K130" i="11"/>
  <c r="K129" i="11"/>
  <c r="K128" i="11"/>
  <c r="K127" i="11"/>
  <c r="K126" i="11"/>
  <c r="K125" i="11"/>
  <c r="K124" i="11"/>
  <c r="K122" i="11"/>
  <c r="K121" i="11"/>
  <c r="K120" i="11"/>
  <c r="K119" i="11"/>
  <c r="K118" i="11"/>
  <c r="K117" i="11"/>
  <c r="K116" i="11"/>
  <c r="K115" i="11"/>
  <c r="K114" i="11"/>
  <c r="K113" i="11"/>
  <c r="K112" i="11"/>
  <c r="K111" i="11"/>
  <c r="K110" i="11"/>
  <c r="K109" i="11"/>
  <c r="K108" i="11"/>
  <c r="K107" i="11"/>
  <c r="K106" i="11"/>
  <c r="K105" i="11"/>
  <c r="K104" i="11"/>
  <c r="K103" i="11"/>
  <c r="K102" i="11"/>
  <c r="K101" i="11"/>
  <c r="K100" i="11"/>
  <c r="K99" i="11"/>
  <c r="K98" i="11"/>
  <c r="K97" i="11"/>
  <c r="K96" i="11"/>
  <c r="K95" i="11"/>
  <c r="K94" i="11"/>
  <c r="K93" i="11"/>
  <c r="K92" i="11"/>
  <c r="K91" i="11"/>
  <c r="K90" i="11"/>
  <c r="K89" i="11"/>
  <c r="K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3" i="11" s="1"/>
  <c r="K24" i="11"/>
  <c r="J23" i="11"/>
  <c r="I23" i="11"/>
  <c r="H23" i="11"/>
  <c r="G23" i="11"/>
  <c r="F23" i="11"/>
  <c r="E23" i="11"/>
  <c r="D23" i="11"/>
  <c r="C23" i="11"/>
  <c r="J22" i="11" a="1"/>
  <c r="J22" i="11" s="1"/>
  <c r="I22" i="11" a="1"/>
  <c r="I22" i="11" s="1"/>
  <c r="H22" i="11"/>
  <c r="H22" i="11" a="1"/>
  <c r="G22" i="11" a="1"/>
  <c r="G22" i="11" s="1"/>
  <c r="F22" i="11" a="1"/>
  <c r="F22" i="11" s="1"/>
  <c r="E22" i="11" a="1"/>
  <c r="E22" i="11" s="1"/>
  <c r="D22" i="11"/>
  <c r="D22" i="11" a="1"/>
  <c r="B22" i="11"/>
  <c r="K16" i="11"/>
  <c r="A1" i="11"/>
  <c r="K22" i="11" l="1"/>
  <c r="K18" i="11"/>
  <c r="A2"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<sst xmlns="http://schemas.openxmlformats.org/spreadsheetml/2006/main" count="1266" uniqueCount="728">
  <si>
    <t>Other</t>
  </si>
  <si>
    <t>Name of University:</t>
  </si>
  <si>
    <t>Country of University:</t>
  </si>
  <si>
    <t>Title of Bachelor degree:</t>
  </si>
  <si>
    <t>Mathematics</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</si>
  <si>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</si>
  <si>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</si>
  <si>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</si>
  <si>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</si>
  <si>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</si>
  <si>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</si>
  <si>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</si>
  <si>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</si>
  <si>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</si>
  <si>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</si>
  <si>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</si>
  <si>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</si>
  <si>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</si>
  <si>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</si>
  <si>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</si>
  <si>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</si>
  <si>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</si>
  <si>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</si>
  <si>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</si>
  <si>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</si>
  <si>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</si>
  <si>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</si>
  <si>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</si>
  <si>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</si>
  <si>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</si>
  <si>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</si>
  <si>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</si>
  <si>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</si>
  <si>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</si>
  <si>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</si>
  <si>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</si>
  <si>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</si>
  <si>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</si>
  <si>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</si>
  <si>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</si>
  <si>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</si>
  <si>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</si>
  <si>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</si>
  <si>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</si>
  <si>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</si>
  <si>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</si>
  <si>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</si>
  <si>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</si>
  <si>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</si>
  <si>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</si>
  <si>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</si>
  <si>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</si>
  <si>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</si>
  <si>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</si>
  <si>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</si>
  <si>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</si>
  <si>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</si>
  <si>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</si>
  <si>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</si>
  <si>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</si>
  <si>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</si>
  <si>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</si>
  <si>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</si>
  <si>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</si>
  <si>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</si>
  <si>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</si>
  <si>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</si>
  <si>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</si>
  <si>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</si>
  <si>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</si>
  <si>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</si>
  <si>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</si>
  <si>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</si>
  <si>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</si>
  <si>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</si>
  <si>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</si>
  <si>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</si>
  <si>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</si>
  <si>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</si>
  <si>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</si>
  <si>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</si>
  <si>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</si>
  <si>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</si>
  <si>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</si>
  <si>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</si>
  <si>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</si>
  <si>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</si>
  <si>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</si>
  <si>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</si>
  <si>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</si>
  <si>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</si>
  <si>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</si>
  <si>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</si>
  <si>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</si>
  <si>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</si>
  <si>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</si>
  <si>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</si>
  <si>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</si>
  <si>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</si>
  <si>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</si>
  <si>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</si>
  <si>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</si>
  <si>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</si>
  <si>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</si>
  <si>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</si>
  <si>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</si>
  <si>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</si>
  <si>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</si>
  <si>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</si>
  <si>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</si>
  <si>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</si>
  <si>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</si>
  <si>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</si>
  <si>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</si>
  <si>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</si>
  <si>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</si>
  <si>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</si>
  <si>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</si>
  <si>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</si>
  <si>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</si>
  <si>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</si>
  <si>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</si>
  <si>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</si>
  <si>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</si>
  <si>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</si>
  <si>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</si>
  <si>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</si>
  <si>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</si>
  <si>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</si>
  <si>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</si>
  <si>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</si>
  <si>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</si>
  <si>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</si>
  <si>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</si>
  <si>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</si>
  <si>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</si>
  <si>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</si>
  <si>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</si>
  <si>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</si>
  <si>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</si>
  <si>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</si>
  <si>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</si>
  <si>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</si>
  <si>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</si>
  <si>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</si>
  <si>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</si>
  <si>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</si>
  <si>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</si>
  <si>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</si>
  <si>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</si>
  <si>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</si>
  <si>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</si>
  <si>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</si>
  <si>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</si>
  <si>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</si>
  <si>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</si>
  <si>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</si>
  <si>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</si>
  <si>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</si>
  <si>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</si>
  <si>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</si>
  <si>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</si>
  <si>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</si>
  <si>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</si>
  <si>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</si>
  <si>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</si>
  <si>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</si>
  <si>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</si>
  <si>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</si>
  <si>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</si>
  <si>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</si>
  <si>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</si>
  <si>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</si>
  <si>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</si>
  <si>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</si>
  <si>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</si>
  <si>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</si>
  <si>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</si>
  <si>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</si>
  <si>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</si>
  <si>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</si>
  <si>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</si>
  <si>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</si>
  <si>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</si>
  <si>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</si>
  <si>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</si>
  <si>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</si>
  <si>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</si>
  <si>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</si>
  <si>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</si>
  <si>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</si>
  <si>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</si>
  <si>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</si>
  <si>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</si>
  <si>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</si>
  <si>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</si>
  <si>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</si>
  <si>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</si>
  <si>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</si>
  <si>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</si>
  <si>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</si>
  <si>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</si>
  <si>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</si>
  <si>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</si>
  <si>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</si>
  <si>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</si>
  <si>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</si>
  <si>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</si>
  <si>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</si>
  <si>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</si>
  <si>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</si>
  <si>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</si>
  <si>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</si>
  <si>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</si>
  <si>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</si>
  <si>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</si>
  <si>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</si>
  <si>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</si>
  <si>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</si>
  <si>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</si>
  <si>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</si>
  <si>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</si>
  <si>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</si>
  <si>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</si>
  <si>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</si>
  <si>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</si>
  <si>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</si>
  <si>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</si>
  <si>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</si>
  <si>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</si>
  <si>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</si>
  <si>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</si>
  <si>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</si>
  <si>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</si>
  <si>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</si>
  <si>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</si>
  <si>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</si>
  <si>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</si>
  <si>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</si>
  <si>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</si>
  <si>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</si>
  <si>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</si>
  <si>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</si>
  <si>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</si>
  <si>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</si>
  <si>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</si>
  <si>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</si>
  <si>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</si>
  <si>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</si>
  <si>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</si>
  <si>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</si>
  <si>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</si>
  <si>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</si>
  <si>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</si>
  <si>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</si>
  <si>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</si>
  <si>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State your future academic goals and how your study at DTU will help you achieve these (max. 1000 characters):</t>
  </si>
  <si>
    <t>Select two courses (at MSc level) from the DTU course* catalogue which you plan to take:</t>
  </si>
  <si>
    <t>Describe how these courses support your academic goals (max. 500 characters):</t>
  </si>
  <si>
    <t>Other relevant information for your admission at DTU (if applicable)</t>
  </si>
  <si>
    <t xml:space="preserve">Have you applied to DTU before (if applicable) – </t>
  </si>
  <si>
    <t>If rejected: explain how you have upgraded your qualifications since then (max. 500 characters)</t>
  </si>
  <si>
    <t>* see http://kurser.dtu.dk/</t>
  </si>
  <si>
    <t>Yes/No:</t>
  </si>
  <si>
    <t>Physics</t>
  </si>
  <si>
    <t>Fluid mechanics, engineering thermodynamics, and heat transfer</t>
  </si>
  <si>
    <t>Engineering design methodology</t>
  </si>
  <si>
    <t>Computer programming (MatLab, Python, C or similar to the DTU-course 02631/02632/02633 with MatLab or Python)</t>
  </si>
  <si>
    <t>It is mandatory to submit a statement of purpose and it is a key document in the decision making process. It is therefore extremely important that you give considerable thought towards preparing the SOP. Be as concise and clear as possible and if you are applying for more than one programme, prepare a SOP for each. Below you will find a form where you must fill in the relevant information.</t>
  </si>
  <si>
    <t>Course name*</t>
  </si>
  <si>
    <t>Course number*</t>
  </si>
  <si>
    <t>MSc education name:</t>
  </si>
  <si>
    <t>Mechanical Engineering</t>
  </si>
  <si>
    <t>Categories for credit distribution:</t>
  </si>
  <si>
    <t>1:</t>
  </si>
  <si>
    <t>2:</t>
  </si>
  <si>
    <t>3:</t>
  </si>
  <si>
    <t>4:</t>
  </si>
  <si>
    <t>5:</t>
  </si>
  <si>
    <t>6:</t>
  </si>
  <si>
    <t>7:</t>
  </si>
  <si>
    <t>Write name (and/or) course code of course no. 1</t>
  </si>
  <si>
    <t>Title of qualifying degree:</t>
  </si>
  <si>
    <t>Grade scale minimum (home university)</t>
  </si>
  <si>
    <t>Passing grade (home university):</t>
  </si>
  <si>
    <t>Grade scale maximum (home university)</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</si>
  <si>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</si>
  <si>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</si>
  <si>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</si>
  <si>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</si>
  <si>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</si>
  <si>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</si>
  <si>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</si>
  <si>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</si>
  <si>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</si>
  <si>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</si>
  <si>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</si>
  <si>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</si>
  <si>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</si>
  <si>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</si>
  <si>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</si>
  <si>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</si>
  <si>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</si>
  <si>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</si>
  <si>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</si>
  <si>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</si>
  <si>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</si>
  <si>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</si>
  <si>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</si>
  <si>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</si>
  <si>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</si>
  <si>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</si>
  <si>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</si>
  <si>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</si>
  <si>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</si>
  <si>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</si>
  <si>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</si>
  <si>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</si>
  <si>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</si>
  <si>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Write name (and/or) course code of course no. 30</t>
  </si>
  <si>
    <t>Write name (and/or) course code of course no. 31</t>
  </si>
  <si>
    <t>Write name (and/or) course code of course no. 32</t>
  </si>
  <si>
    <t>Write name (and/or) course code of course no. 33</t>
  </si>
  <si>
    <t>Write name (and/or) course code of course no. 34</t>
  </si>
  <si>
    <t>Write name (and/or) course code of course no. 35</t>
  </si>
  <si>
    <t>Write name (and/or) course code of course no. 36</t>
  </si>
  <si>
    <t>Write name (and/or) course code of course no. 37</t>
  </si>
  <si>
    <t>Write name (and/or) course code of course no. 38</t>
  </si>
  <si>
    <t>Write name (and/or) course code of course no. 39</t>
  </si>
  <si>
    <t>Write name (and/or) course code of course no. 40</t>
  </si>
  <si>
    <t>Write name (and/or) course code of course no. 41</t>
  </si>
  <si>
    <t>Write name (and/or) course code of course no. 42</t>
  </si>
  <si>
    <t>Write name (and/or) course code of course no. 43</t>
  </si>
  <si>
    <t>Write name (and/or) course code of course no. 44</t>
  </si>
  <si>
    <t>Write name (and/or) course code of course no. 45</t>
  </si>
  <si>
    <t>Write name (and/or) course code of course no. 46</t>
  </si>
  <si>
    <t>Write name (and/or) course code of course no. 47</t>
  </si>
  <si>
    <t>Write name (and/or) course code of course no. 48</t>
  </si>
  <si>
    <t>Write name (and/or) course code of course no. 49</t>
  </si>
  <si>
    <t>Write name (and/or) course code of course no. 50</t>
  </si>
  <si>
    <t>Write name (and/or) course code of course no. 51</t>
  </si>
  <si>
    <t>Write name (and/or) course code of course no. 52</t>
  </si>
  <si>
    <t>Write name (and/or) course code of course no. 53</t>
  </si>
  <si>
    <t>Write name (and/or) course code of course no. 54</t>
  </si>
  <si>
    <t>Write name (and/or) course code of course no. 55</t>
  </si>
  <si>
    <t>Write name (and/or) course code of course no. 56</t>
  </si>
  <si>
    <t>Write name (and/or) course code of course no. 57</t>
  </si>
  <si>
    <t>Write name (and/or) course code of course no. 58</t>
  </si>
  <si>
    <t>Write name (and/or) course code of course no. 59</t>
  </si>
  <si>
    <t>Write name (and/or) course code of course no. 60</t>
  </si>
  <si>
    <t>Write name (and/or) course code of course no. 61</t>
  </si>
  <si>
    <t>Write name (and/or) course code of course no. 62</t>
  </si>
  <si>
    <t>Write name (and/or) course code of course no. 63</t>
  </si>
  <si>
    <t>Write name (and/or) course code of course no. 64</t>
  </si>
  <si>
    <t>Write name (and/or) course code of course no. 65</t>
  </si>
  <si>
    <t>Write name (and/or) course code of course no. 66</t>
  </si>
  <si>
    <t>Write name (and/or) course code of course no. 67</t>
  </si>
  <si>
    <t>Write name (and/or) course code of course no. 68</t>
  </si>
  <si>
    <t>Write name (and/or) course code of course no. 69</t>
  </si>
  <si>
    <t>Write name (and/or) course code of course no. 70</t>
  </si>
  <si>
    <t>Write name (and/or) course code of course no. 71</t>
  </si>
  <si>
    <t>Write name (and/or) course code of course no. 72</t>
  </si>
  <si>
    <t>Write name (and/or) course code of course no. 73</t>
  </si>
  <si>
    <t>Write name (and/or) course code of course no. 74</t>
  </si>
  <si>
    <t>Write name (and/or) course code of course no. 75</t>
  </si>
  <si>
    <t>Write name (and/or) course code of course no. 76</t>
  </si>
  <si>
    <t>Write name (and/or) course code of course no. 77</t>
  </si>
  <si>
    <t>Write name (and/or) course code of course no. 78</t>
  </si>
  <si>
    <t>Write name (and/or) course code of course no. 79</t>
  </si>
  <si>
    <t>Write name (and/or) course code of course no. 80</t>
  </si>
  <si>
    <t>Write name (and/or) course code of course no. 81</t>
  </si>
  <si>
    <t>Write name (and/or) course code of course no. 82</t>
  </si>
  <si>
    <t>Write name (and/or) course code of course no. 83</t>
  </si>
  <si>
    <t>Write name (and/or) course code of course no. 84</t>
  </si>
  <si>
    <t>Write name (and/or) course code of course no. 85</t>
  </si>
  <si>
    <t>Write name (and/or) course code of course no. 86</t>
  </si>
  <si>
    <t>Write name (and/or) course code of course no. 87</t>
  </si>
  <si>
    <t>Write name (and/or) course code of course no. 88</t>
  </si>
  <si>
    <t>Write name (and/or) course code of course no. 89</t>
  </si>
  <si>
    <t>Write name (and/or) course code of course no. 90</t>
  </si>
  <si>
    <t>Write name (and/or) course code of course no. 91</t>
  </si>
  <si>
    <t>Write name (and/or) course code of course no. 92</t>
  </si>
  <si>
    <t>Write name (and/or) course code of course no. 93</t>
  </si>
  <si>
    <t>Write name (and/or) course code of course no. 94</t>
  </si>
  <si>
    <t>Write name (and/or) course code of course no. 95</t>
  </si>
  <si>
    <t>Write name (and/or) course code of course no. 96</t>
  </si>
  <si>
    <t>Write name (and/or) course code of course no. 97</t>
  </si>
  <si>
    <t>Write name (and/or) course code of course no. 98</t>
  </si>
  <si>
    <t>Write name (and/or) course code of course no. 99</t>
  </si>
  <si>
    <t>GPA calculated from the list of courses below in your home university grade scale (comparable to your transcript)</t>
  </si>
  <si>
    <t>An estimate of your Danish GPA (linear conversion to the danish grading system)</t>
  </si>
  <si>
    <t>GPA for courses of prerequisites (your home university grading scale)</t>
  </si>
  <si>
    <t>4/4. Course Name (a course may only be listed once)</t>
  </si>
  <si>
    <t>3/4. Information on grade scale at your home university:</t>
  </si>
  <si>
    <t>2/4. Information on Qualifying degree:</t>
  </si>
  <si>
    <t>1/4. Information on applicant:</t>
  </si>
  <si>
    <t>Use the drop-down menu, country where you have obtained your qualifying degree</t>
  </si>
  <si>
    <t>Your full name</t>
  </si>
  <si>
    <t>The full English title of your qualifying degree</t>
  </si>
  <si>
    <t>The English name of your home university</t>
  </si>
  <si>
    <t>Nominal length in years of qualifying education assuming full-time study</t>
  </si>
  <si>
    <t>Credits as used by your home university</t>
  </si>
  <si>
    <t>Lowest possible grade for passing a course at your home university</t>
  </si>
  <si>
    <t>GPA:</t>
  </si>
  <si>
    <t>Prerequisites GPA:</t>
  </si>
  <si>
    <t>If not all 7 catagories are used, leave blank (e.g. use =" ").</t>
  </si>
  <si>
    <t>Mechanical engineering practice</t>
  </si>
  <si>
    <t>Physics 1</t>
  </si>
  <si>
    <t>Advanced Engineering Mathematics 1</t>
  </si>
  <si>
    <t>Manufacturing Technology and Operations Management</t>
  </si>
  <si>
    <t>Strength of materials 1</t>
  </si>
  <si>
    <t>Strength of materials 2</t>
  </si>
  <si>
    <t>Engineering design and problem solving</t>
  </si>
  <si>
    <t>Principles of naval architecture and offshore engineering 1</t>
  </si>
  <si>
    <t>Heat transfer</t>
  </si>
  <si>
    <t>Advanced Engineering Mathematics 2</t>
  </si>
  <si>
    <t>Machine elements - basics</t>
  </si>
  <si>
    <t>Automation, components and systems</t>
  </si>
  <si>
    <t>Project work</t>
  </si>
  <si>
    <t>Mechanical vibrations</t>
  </si>
  <si>
    <t>Linear control design 1</t>
  </si>
  <si>
    <t>Fundamental Chemistry</t>
  </si>
  <si>
    <t>Bachelor thesis</t>
  </si>
  <si>
    <t>Introduction to Numerical Algorithms</t>
  </si>
  <si>
    <t>Theory of Science in Engineering</t>
  </si>
  <si>
    <t>Product design and documentation</t>
  </si>
  <si>
    <t>Materials science for mechanical engineers</t>
  </si>
  <si>
    <t>Introduction to programming and data processing</t>
  </si>
  <si>
    <t>Basic fluid mechanics</t>
  </si>
  <si>
    <t>Introduction to Mathematical Statistics</t>
  </si>
  <si>
    <t>Technical University of Denmark</t>
  </si>
  <si>
    <t>Water and environmental management</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</si>
  <si>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</si>
  <si>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</si>
  <si>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</si>
  <si>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</si>
  <si>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</si>
  <si>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</si>
  <si>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</si>
  <si>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</si>
  <si>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</si>
  <si>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I fulfill the English requirements without the need for an English test:</t>
  </si>
  <si>
    <t>Test not taken yet</t>
  </si>
  <si>
    <t>Please specify which date you expect to complete your English test (be sure to upload the registration receipt to your application)</t>
  </si>
  <si>
    <t>Lowest possible grade one can get at your home university</t>
  </si>
  <si>
    <t>Maximum possible grade one can get at your home university</t>
  </si>
  <si>
    <t>Materials science, and manufacturing technology</t>
  </si>
  <si>
    <t>Statics, strength of materials incl. continuum mechanics similar to the DTU-course 41502/41534</t>
  </si>
  <si>
    <t>Credits</t>
  </si>
  <si>
    <r>
      <t xml:space="preserve">Test Reference Number (TRF): </t>
    </r>
    <r>
      <rPr>
        <sz val="8"/>
        <color rgb="FFFF0000"/>
        <rFont val="Calibri"/>
        <family val="2"/>
        <scheme val="minor"/>
      </rPr>
      <t xml:space="preserve"> </t>
    </r>
    <r>
      <rPr>
        <sz val="8"/>
        <color rgb="FFC00000"/>
        <rFont val="Calibri"/>
        <family val="2"/>
        <scheme val="minor"/>
      </rPr>
      <t>*no spaces</t>
    </r>
  </si>
  <si>
    <r>
      <t>- This Excel workbook contains three sheets ("</t>
    </r>
    <r>
      <rPr>
        <i/>
        <sz val="10"/>
        <color rgb="FFFF0000"/>
        <rFont val="Calibri"/>
        <family val="2"/>
        <scheme val="minor"/>
      </rPr>
      <t>Pre-Mapping</t>
    </r>
    <r>
      <rPr>
        <i/>
        <sz val="10"/>
        <color theme="1"/>
        <rFont val="Calibri"/>
        <family val="2"/>
        <scheme val="minor"/>
      </rPr>
      <t>", "</t>
    </r>
    <r>
      <rPr>
        <i/>
        <sz val="10"/>
        <color rgb="FF00B0F0"/>
        <rFont val="Calibri"/>
        <family val="2"/>
        <scheme val="minor"/>
      </rPr>
      <t>SOP</t>
    </r>
    <r>
      <rPr>
        <i/>
        <sz val="10"/>
        <color theme="1"/>
        <rFont val="Calibri"/>
        <family val="2"/>
        <scheme val="minor"/>
      </rPr>
      <t>",  and "</t>
    </r>
    <r>
      <rPr>
        <i/>
        <sz val="10"/>
        <color theme="9"/>
        <rFont val="Calibri"/>
        <family val="2"/>
        <scheme val="minor"/>
      </rPr>
      <t>English</t>
    </r>
    <r>
      <rPr>
        <i/>
        <sz val="10"/>
        <color theme="1"/>
        <rFont val="Calibri"/>
        <family val="2"/>
        <scheme val="minor"/>
      </rPr>
      <t xml:space="preserve">" ). The whole workbook has to be uploaded with your application as a single file, in excel format (*.xlsx).
- This workbook is used only as a part of the full assessment of your qualifications and the people evaluating your data have a good understandling of  the pitfalls when translating between different grading systems.
- Fill in your data manually. Do not copy-paste information to the template. In case of problems, please contact: </t>
    </r>
    <r>
      <rPr>
        <b/>
        <i/>
        <sz val="10"/>
        <color theme="1"/>
        <rFont val="Calibri"/>
        <family val="2"/>
        <scheme val="minor"/>
      </rPr>
      <t>mscadmissions@adm.dtu.dk</t>
    </r>
  </si>
  <si>
    <t>Ongoing Courses</t>
  </si>
  <si>
    <t>Bachelor of Natural Science</t>
  </si>
  <si>
    <t>Bachelor of Engineering</t>
  </si>
  <si>
    <t>Bachelor of Science in Engineering</t>
  </si>
  <si>
    <t>Bachelor of Arts with a specialization in Engineering or Natural Science</t>
  </si>
  <si>
    <t>Type of Bachelor's degree:</t>
  </si>
  <si>
    <t>% Distribution of course content (estimated):</t>
  </si>
  <si>
    <r>
      <t xml:space="preserve">Specific course description links (if availabe in EN)
</t>
    </r>
    <r>
      <rPr>
        <b/>
        <i/>
        <u/>
        <sz val="9"/>
        <color theme="1"/>
        <rFont val="Calibri"/>
        <family val="2"/>
        <scheme val="minor"/>
      </rPr>
      <t>only use if the course falls into the categories mentioned</t>
    </r>
  </si>
  <si>
    <t>Comments (if any)</t>
  </si>
  <si>
    <t>Comments</t>
  </si>
  <si>
    <t>Pass/Fail Credits Total:</t>
  </si>
  <si>
    <t>Ongoing Credits Total:</t>
  </si>
  <si>
    <t>Mathematics </t>
  </si>
  <si>
    <t xml:space="preserve">Statics, strength of materials incl. continuum mechanics </t>
  </si>
  <si>
    <t>Materials science, and production technology </t>
  </si>
  <si>
    <t>Computer programming </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</si>
  <si>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See the two examples below (row 24-25). You will most likely not have courses in all subjects and that is okay. 
- Do not add the "%" sign. For example, instead of 50% just write 50.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</si>
  <si>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</si>
  <si>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</si>
  <si>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</si>
  <si>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</si>
  <si>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</si>
  <si>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</si>
  <si>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</si>
  <si>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</si>
  <si>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</si>
  <si>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</si>
  <si>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</si>
  <si>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</si>
  <si>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</si>
  <si>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</si>
  <si>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</si>
  <si>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</si>
  <si>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</si>
  <si>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</si>
  <si>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</si>
  <si>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</si>
  <si>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</si>
  <si>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</si>
  <si>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</si>
  <si>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</si>
  <si>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</si>
  <si>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Bachelor of Science in Mechanical Engineering</t>
  </si>
  <si>
    <t>Niels Bohr</t>
  </si>
  <si>
    <t>Passed</t>
  </si>
  <si>
    <t>Statement of Purpose</t>
  </si>
  <si>
    <t>6 people work</t>
  </si>
  <si>
    <t>python</t>
  </si>
  <si>
    <t>individual work</t>
  </si>
  <si>
    <t xml:space="preserve">https://kurser.dtu.dk/course/2023-2024/01005 </t>
  </si>
  <si>
    <t>https://kurser.dtu.dk/course/10060</t>
  </si>
  <si>
    <t xml:space="preserve">https://kurser.dtu.dk/course/41015  </t>
  </si>
  <si>
    <t xml:space="preserve">https://kurser.dtu.dk/course/41714  </t>
  </si>
  <si>
    <t xml:space="preserve">https://kurser.dtu.dk/course/41501  </t>
  </si>
  <si>
    <t xml:space="preserve">https://kurser.dtu.dk/course/02403  </t>
  </si>
  <si>
    <t xml:space="preserve">https://kurser.dtu.dk/course/41102  </t>
  </si>
  <si>
    <t xml:space="preserve">https://kurser.dtu.dk/course/41502  </t>
  </si>
  <si>
    <t xml:space="preserve">https://kurser.dtu.dk/course/41603  </t>
  </si>
  <si>
    <t xml:space="preserve">https://kurser.dtu.dk/course/41201  </t>
  </si>
  <si>
    <t xml:space="preserve">https://kurser.dtu.dk/course/41814  </t>
  </si>
  <si>
    <t xml:space="preserve">https://kurser.dtu.dk/course/02100  </t>
  </si>
  <si>
    <t xml:space="preserve">https://kurser.dtu.dk/course/01035  </t>
  </si>
  <si>
    <t xml:space="preserve">https://kurser.dtu.dk/course/41511  </t>
  </si>
  <si>
    <t xml:space="preserve">https://kurser.dtu.dk/course/41661  </t>
  </si>
  <si>
    <t xml:space="preserve">https://kurser.dtu.dk/course/41763  </t>
  </si>
  <si>
    <t xml:space="preserve">https://kurser.dtu.dk/course/41801  </t>
  </si>
  <si>
    <t xml:space="preserve">https://kurser.dtu.dk/course/41564  </t>
  </si>
  <si>
    <t xml:space="preserve">https://kurser.dtu.dk/course/31340  </t>
  </si>
  <si>
    <t xml:space="preserve">https://kurser.dtu.dk/course/41612  </t>
  </si>
  <si>
    <t xml:space="preserve">https://kurser.dtu.dk/course/12102  </t>
  </si>
  <si>
    <t xml:space="preserve">https://kurser.dtu.dk/course/10001  </t>
  </si>
  <si>
    <t>https://kurser.dtu.dk/course/02502</t>
  </si>
  <si>
    <r>
      <t xml:space="preserve">- This Excel workbook contains three sheets ("GPA",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</si>
  <si>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t>Step 1 - Information about you:</t>
  </si>
  <si>
    <t>Yes</t>
  </si>
  <si>
    <t>No</t>
  </si>
  <si>
    <t>Pass/Fail</t>
  </si>
  <si>
    <t>Numbers</t>
  </si>
  <si>
    <t>Step 2 -  Information on your Bachelor degree:</t>
  </si>
  <si>
    <t>Letters</t>
  </si>
  <si>
    <t>Select an option below:</t>
  </si>
  <si>
    <t>Have you had a DTU student number previously?</t>
  </si>
  <si>
    <t>Make sure GPA shows a valid number. If not, check if you filled all the cells correctly. (This warning will dissapear if all is ok!)</t>
  </si>
  <si>
    <t>Step 3 - Information on grade/score/mark scale at your home university:</t>
  </si>
  <si>
    <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</si>
  <si>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</si>
  <si>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</si>
  <si>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</si>
  <si>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</si>
  <si>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</si>
  <si>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</si>
  <si>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</si>
  <si>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</si>
  <si>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Select an option below</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</si>
  <si>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</si>
  <si>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</si>
  <si>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</si>
  <si>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</si>
  <si>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</si>
  <si>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</si>
  <si>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</si>
  <si>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</si>
  <si>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</si>
  <si>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</si>
  <si>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</si>
  <si>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</si>
  <si>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</si>
  <si>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</si>
  <si>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</si>
  <si>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</si>
  <si>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</si>
  <si>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</si>
  <si>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</si>
  <si>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</si>
  <si>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</si>
  <si>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</si>
  <si>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</si>
  <si>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</si>
  <si>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</si>
  <si>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</si>
  <si>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</si>
  <si>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</si>
  <si>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</si>
  <si>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</si>
  <si>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</si>
  <si>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</si>
  <si>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</si>
  <si>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</si>
  <si>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</si>
  <si>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</si>
  <si>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</si>
  <si>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</si>
  <si>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</si>
  <si>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</si>
  <si>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</si>
  <si>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</si>
  <si>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</si>
  <si>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</si>
  <si>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</si>
  <si>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</si>
  <si>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</si>
  <si>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</si>
  <si>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</si>
  <si>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</si>
  <si>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</si>
  <si>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</si>
  <si>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</si>
  <si>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</si>
  <si>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</si>
  <si>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</si>
  <si>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</si>
  <si>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</si>
  <si>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</si>
  <si>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</si>
  <si>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</si>
  <si>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</si>
  <si>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</si>
  <si>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</si>
  <si>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</si>
  <si>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</si>
  <si>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</si>
  <si>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</si>
  <si>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</si>
  <si>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</si>
  <si>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</si>
  <si>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</si>
  <si>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</si>
  <si>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</si>
  <si>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</si>
  <si>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</si>
  <si>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</si>
  <si>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</si>
  <si>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</si>
  <si>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</si>
  <si>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</si>
  <si>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</si>
  <si>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</si>
  <si>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</si>
  <si>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</si>
  <si>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</si>
  <si>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</si>
  <si>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</si>
  <si>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</si>
  <si>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</si>
  <si>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</si>
  <si>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</si>
  <si>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</si>
  <si>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</si>
  <si>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</si>
  <si>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</si>
  <si>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</si>
  <si>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</si>
  <si>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</si>
  <si>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</si>
  <si>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</si>
  <si>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</si>
  <si>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the name of course no. 101</t>
  </si>
  <si>
    <t>Write the name of course no. 102</t>
  </si>
  <si>
    <t>Write the name of course no. 103</t>
  </si>
  <si>
    <t>Write the name of course no. 104</t>
  </si>
  <si>
    <t>Write the name of course no. 105</t>
  </si>
  <si>
    <t>Write the name of course no. 106</t>
  </si>
  <si>
    <t>Write the name of course no. 107</t>
  </si>
  <si>
    <t>Write the name of course no. 108</t>
  </si>
  <si>
    <t>Write the name of course no. 109</t>
  </si>
  <si>
    <t>Write the name of course no. 110</t>
  </si>
  <si>
    <t>Write the name of course no. 111</t>
  </si>
  <si>
    <t>Write the name of course no. 112</t>
  </si>
  <si>
    <t>Write the name of course no. 113</t>
  </si>
  <si>
    <t>Write the name of course no. 114</t>
  </si>
  <si>
    <t>Write the name of course no. 115</t>
  </si>
  <si>
    <t>Write the name of course no. 116</t>
  </si>
  <si>
    <t>Write the name of course no. 117</t>
  </si>
  <si>
    <t>Write the name of course no. 118</t>
  </si>
  <si>
    <t>Write the name of course no. 119</t>
  </si>
  <si>
    <t>Write the name of course no. 120</t>
  </si>
  <si>
    <t>Write the name of course no. 121</t>
  </si>
  <si>
    <t>Write the name of course no. 122</t>
  </si>
  <si>
    <t>Write the name of course no. 123</t>
  </si>
  <si>
    <t>Write the name of course no. 124</t>
  </si>
  <si>
    <t>Write the name of course no. 125</t>
  </si>
  <si>
    <t>Write the name of course no. 126</t>
  </si>
  <si>
    <t>Write the name of course no. 127</t>
  </si>
  <si>
    <t>Write the name of course no. 128</t>
  </si>
  <si>
    <t>Write the name of course no. 129</t>
  </si>
  <si>
    <t>Write the name of course no. 130</t>
  </si>
  <si>
    <t>Write the name of course no. 131</t>
  </si>
  <si>
    <t>Write the name of course no. 132</t>
  </si>
  <si>
    <t>Write the name of course no. 133</t>
  </si>
  <si>
    <t>Write the name of course no. 134</t>
  </si>
  <si>
    <t>Write the name of course no. 135</t>
  </si>
  <si>
    <t>Write the name of course no. 136</t>
  </si>
  <si>
    <t>Write the name of course no. 137</t>
  </si>
  <si>
    <t>Write the name of course no. 138</t>
  </si>
  <si>
    <t>Write the name of course no. 139</t>
  </si>
  <si>
    <t>Write the name of course no. 140</t>
  </si>
  <si>
    <t>Write the name of course no. 141</t>
  </si>
  <si>
    <t>Write the name of course no. 142</t>
  </si>
  <si>
    <t>Write the name of course no. 143</t>
  </si>
  <si>
    <t>Write the name of course no. 144</t>
  </si>
  <si>
    <t>Write the name of course no. 145</t>
  </si>
  <si>
    <t>Write the name of course no. 146</t>
  </si>
  <si>
    <t>Write the name of course no. 147</t>
  </si>
  <si>
    <t>Write the name of course no. 148</t>
  </si>
  <si>
    <t>Write the name of course no. 149</t>
  </si>
  <si>
    <t>Write the name of course no. 150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</si>
  <si>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</si>
  <si>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</si>
  <si>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</si>
  <si>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</si>
  <si>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</si>
  <si>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</si>
  <si>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</si>
  <si>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</si>
  <si>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</si>
  <si>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</si>
  <si>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</si>
  <si>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</si>
  <si>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</si>
  <si>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</si>
  <si>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</si>
  <si>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</si>
  <si>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</si>
  <si>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</si>
  <si>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</si>
  <si>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</si>
  <si>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</si>
  <si>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</si>
  <si>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</si>
  <si>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</si>
  <si>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</si>
  <si>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</si>
  <si>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</si>
  <si>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</si>
  <si>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</si>
  <si>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</si>
  <si>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 xml:space="preserve">              Pre-Mapping for the MSc programme in Mechanical Engineering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</si>
</sst>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quot;%&quot;\ "/>
  </numFmts>
  <fonts count="67">
    <font>
      <sz val="11"/>
      <color theme="1"/>
      <name val="Calibri"/>
      <family val="2"/>
      <scheme val="minor"/>
    </font>
    <font>
      <b/>
      <sz val="11"/>
      <color theme="1"/>
      <name val="Calibri"/>
      <family val="2"/>
      <scheme val="minor"/>
    </font>
    <font>
      <i/>
      <sz val="11"/>
      <color theme="1"/>
      <name val="Calibri"/>
      <family val="2"/>
      <scheme val="minor"/>
    </font>
    <font>
      <b/>
      <sz val="11"/>
      <color rgb="FFFA7D00"/>
      <name val="Calibri"/>
      <family val="2"/>
      <scheme val="minor"/>
    </font>
    <font>
      <b/>
      <u/>
      <sz val="11"/>
      <color theme="1"/>
      <name val="Calibri"/>
      <family val="2"/>
      <scheme val="minor"/>
    </font>
    <font>
      <b/>
      <i/>
      <sz val="11"/>
      <color rgb="FF3F3F76"/>
      <name val="Calibri"/>
      <family val="2"/>
      <scheme val="minor"/>
    </font>
    <font>
      <b/>
      <i/>
      <sz val="11"/>
      <color theme="1"/>
      <name val="Calibri"/>
      <family val="2"/>
      <scheme val="minor"/>
    </font>
    <font>
      <i/>
      <sz val="9"/>
      <color rgb="FFFF0000"/>
      <name val="Calibri"/>
      <family val="2"/>
      <scheme val="minor"/>
    </font>
    <font>
      <sz val="26"/>
      <color theme="1"/>
      <name val="Calibri"/>
      <family val="2"/>
      <scheme val="minor"/>
    </font>
    <font>
      <sz val="16"/>
      <color rgb="FF2E74B5"/>
      <name val="Calibri Light"/>
      <family val="2"/>
    </font>
    <font>
      <b/>
      <sz val="10.5"/>
      <color theme="1"/>
      <name val="CIDFont+F2"/>
    </font>
    <font>
      <u/>
      <sz val="11"/>
      <color theme="10"/>
      <name val="Calibri"/>
      <family val="2"/>
      <scheme val="minor"/>
    </font>
    <font>
      <u/>
      <sz val="11"/>
      <color theme="1"/>
      <name val="Calibri"/>
      <family val="2"/>
      <scheme val="minor"/>
    </font>
    <font>
      <i/>
      <u/>
      <sz val="10"/>
      <color theme="10"/>
      <name val="Calibri"/>
      <family val="2"/>
      <scheme val="minor"/>
    </font>
    <font>
      <sz val="18"/>
      <color theme="1"/>
      <name val="Calibri"/>
      <family val="2"/>
      <scheme val="minor"/>
    </font>
    <font>
      <sz val="22"/>
      <color theme="1"/>
      <name val="Calibri"/>
      <family val="2"/>
      <scheme val="minor"/>
    </font>
    <font>
      <sz val="8"/>
      <color rgb="FFFF0000"/>
      <name val="Calibri"/>
      <family val="2"/>
      <scheme val="minor"/>
    </font>
    <font>
      <i/>
      <sz val="12"/>
      <color rgb="FF3F3F76"/>
      <name val="Calibri"/>
      <family val="2"/>
      <scheme val="minor"/>
    </font>
    <font>
      <i/>
      <sz val="11"/>
      <color rgb="FF3F3F76"/>
      <name val="Calibri"/>
      <family val="2"/>
      <scheme val="minor"/>
    </font>
    <font>
      <i/>
      <sz val="12"/>
      <color theme="1"/>
      <name val="Calibri"/>
      <family val="2"/>
      <scheme val="minor"/>
    </font>
    <font>
      <i/>
      <sz val="10"/>
      <color theme="1"/>
      <name val="Calibri"/>
      <family val="2"/>
      <scheme val="minor"/>
    </font>
    <font>
      <b/>
      <i/>
      <u/>
      <sz val="12"/>
      <color theme="1"/>
      <name val="Calibri"/>
      <family val="2"/>
      <scheme val="minor"/>
    </font>
    <font>
      <i/>
      <sz val="9"/>
      <color theme="0"/>
      <name val="Calibri"/>
      <family val="2"/>
      <scheme val="minor"/>
    </font>
    <font>
      <i/>
      <sz val="11"/>
      <color theme="0" tint="-0.34998626667073579"/>
      <name val="Calibri"/>
      <family val="2"/>
      <scheme val="minor"/>
    </font>
    <font>
      <i/>
      <sz val="10"/>
      <color rgb="FF00B0F0"/>
      <name val="Calibri"/>
      <family val="2"/>
      <scheme val="minor"/>
    </font>
    <font>
      <sz val="11"/>
      <color theme="1"/>
      <name val="Calibri"/>
      <family val="2"/>
      <scheme val="minor"/>
    </font>
    <font>
      <u/>
      <sz val="10"/>
      <color theme="10"/>
      <name val="Calibri"/>
      <family val="2"/>
      <scheme val="minor"/>
    </font>
    <font>
      <sz val="11"/>
      <color theme="3"/>
      <name val="Calibri"/>
      <family val="2"/>
      <scheme val="minor"/>
    </font>
    <font>
      <sz val="8"/>
      <color rgb="FFC00000"/>
      <name val="Calibri"/>
      <family val="2"/>
      <scheme val="minor"/>
    </font>
    <font>
      <b/>
      <i/>
      <sz val="10"/>
      <color theme="1"/>
      <name val="Calibri"/>
      <family val="2"/>
      <scheme val="minor"/>
    </font>
    <font>
      <i/>
      <sz val="10"/>
      <color rgb="FFFF0000"/>
      <name val="Calibri"/>
      <family val="2"/>
      <scheme val="minor"/>
    </font>
    <font>
      <i/>
      <sz val="10"/>
      <color theme="9"/>
      <name val="Calibri"/>
      <family val="2"/>
      <scheme val="minor"/>
    </font>
    <font>
      <b/>
      <sz val="11"/>
      <color theme="3"/>
      <name val="Calibri"/>
      <family val="2"/>
      <scheme val="minor"/>
    </font>
    <font>
      <sz val="11"/>
      <color theme="0"/>
      <name val="Calibri"/>
      <family val="2"/>
      <scheme val="minor"/>
    </font>
    <font>
      <b/>
      <i/>
      <u/>
      <sz val="9"/>
      <color theme="1"/>
      <name val="Calibri"/>
      <family val="2"/>
      <scheme val="minor"/>
    </font>
    <font>
      <sz val="11"/>
      <color rgb="FF000000"/>
      <name val="Calibri"/>
      <family val="2"/>
      <scheme val="minor"/>
    </font>
    <font>
      <sz val="10"/>
      <name val="Calibri"/>
      <family val="2"/>
      <scheme val="minor"/>
    </font>
    <font>
      <b/>
      <sz val="11"/>
      <color rgb="FF000000"/>
      <name val="Calibri"/>
      <family val="2"/>
      <scheme val="minor"/>
    </font>
    <font>
      <b/>
      <sz val="11"/>
      <name val="Calibri"/>
      <family val="2"/>
      <scheme val="minor"/>
    </font>
    <font>
      <b/>
      <i/>
      <sz val="12"/>
      <color theme="1"/>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000000"/>
      <name val="Cambria"/>
      <family val="1"/>
      <scheme val="major"/>
    </font>
    <font>
      <sz val="11"/>
      <color rgb="FFFFFFFF"/>
      <name val="Calibri"/>
      <family val="2"/>
      <scheme val="minor"/>
    </font>
  </fonts>
  <fills count="9">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0"/>
        <bgColor indexed="64"/>
      </patternFill>
    </fill>
    <fill>
      <patternFill patternType="solid">
        <fgColor rgb="FFFFCC99"/>
        <bgColor indexed="64"/>
      </patternFill>
    </fill>
    <fill>
      <patternFill patternType="solid">
        <fgColor theme="3" tint="0.59999389629810485"/>
        <bgColor indexed="64"/>
      </patternFill>
    </fill>
    <fill>
      <patternFill patternType="solid">
        <fgColor theme="5" tint="0.39997558519241921"/>
        <bgColor indexed="64"/>
      </patternFill>
    </fill>
  </fills>
  <borders count="95">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rgb="FF7F7F7F"/>
      </right>
      <top/>
      <bottom/>
      <diagonal/>
    </border>
    <border>
      <left style="thin">
        <color rgb="FF7F7F7F"/>
      </left>
      <right/>
      <top/>
      <bottom/>
      <diagonal/>
    </border>
    <border>
      <left style="thin">
        <color rgb="FF7F7F7F"/>
      </left>
      <right/>
      <top style="thin">
        <color rgb="FF7F7F7F"/>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rgb="FF7F7F7F"/>
      </left>
      <right style="medium">
        <color indexed="64"/>
      </right>
      <top style="medium">
        <color indexed="64"/>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F7F7F"/>
      </left>
      <right style="thin">
        <color rgb="FF7F7F7F"/>
      </right>
      <top/>
      <bottom style="thin">
        <color rgb="FF7F7F7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top style="thin">
        <color rgb="FF7F7F7F"/>
      </top>
      <bottom/>
      <diagonal/>
    </border>
    <border>
      <left/>
      <right/>
      <top style="thin">
        <color rgb="FF7F7F7F"/>
      </top>
      <bottom/>
      <diagonal/>
    </border>
    <border>
      <left style="thin">
        <color auto="1"/>
      </left>
      <right/>
      <top/>
      <bottom/>
      <diagonal/>
    </border>
    <border>
      <left style="thin">
        <color rgb="FF7F7F7F"/>
      </left>
      <right/>
      <top/>
      <bottom style="thin">
        <color rgb="FF7F7F7F"/>
      </bottom>
      <diagonal/>
    </border>
    <border>
      <left style="thin">
        <color rgb="FF7F7F7F"/>
      </left>
      <right style="thin">
        <color rgb="FF7F7F7F"/>
      </right>
      <top style="thin">
        <color auto="1"/>
      </top>
      <bottom style="thin">
        <color rgb="FF7F7F7F"/>
      </bottom>
      <diagonal/>
    </border>
    <border>
      <left style="thin">
        <color rgb="FF7F7F7F"/>
      </left>
      <right style="thin">
        <color auto="1"/>
      </right>
      <top style="thin">
        <color auto="1"/>
      </top>
      <bottom style="thin">
        <color rgb="FF7F7F7F"/>
      </bottom>
      <diagonal/>
    </border>
    <border>
      <left/>
      <right style="thin">
        <color auto="1"/>
      </right>
      <top style="thin">
        <color rgb="FF7F7F7F"/>
      </top>
      <bottom/>
      <diagonal/>
    </border>
    <border>
      <left style="thin">
        <color auto="1"/>
      </left>
      <right/>
      <top/>
      <bottom style="thin">
        <color auto="1"/>
      </bottom>
      <diagonal/>
    </border>
    <border>
      <left style="thin">
        <color rgb="FF7F7F7F"/>
      </left>
      <right style="thin">
        <color rgb="FF7F7F7F"/>
      </right>
      <top style="thin">
        <color rgb="FF7F7F7F"/>
      </top>
      <bottom style="thin">
        <color auto="1"/>
      </bottom>
      <diagonal/>
    </border>
    <border>
      <left style="thin">
        <color rgb="FF7F7F7F"/>
      </left>
      <right/>
      <top/>
      <bottom style="thin">
        <color auto="1"/>
      </bottom>
      <diagonal/>
    </border>
    <border>
      <left/>
      <right style="thin">
        <color auto="1"/>
      </right>
      <top/>
      <bottom style="thin">
        <color auto="1"/>
      </bottom>
      <diagonal/>
    </border>
    <border>
      <left/>
      <right style="thin">
        <color rgb="FF7F7F7F"/>
      </right>
      <top style="thin">
        <color rgb="FF7F7F7F"/>
      </top>
      <bottom/>
      <diagonal/>
    </border>
    <border>
      <left/>
      <right/>
      <top/>
      <bottom style="thin">
        <color rgb="FF7F7F7F"/>
      </bottom>
      <diagonal/>
    </border>
    <border>
      <left/>
      <right style="thin">
        <color rgb="FF7F7F7F"/>
      </right>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rgb="FF7F7F7F"/>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rgb="FF7F7F7F"/>
      </left>
      <right style="thin">
        <color rgb="FF7F7F7F"/>
      </right>
      <top/>
      <bottom/>
      <diagonal/>
    </border>
    <border>
      <left style="medium">
        <color indexed="64"/>
      </left>
      <right style="medium">
        <color indexed="64"/>
      </right>
      <top style="medium">
        <color indexed="64"/>
      </top>
      <bottom style="thin">
        <color theme="3"/>
      </bottom>
      <diagonal/>
    </border>
    <border>
      <left style="medium">
        <color indexed="64"/>
      </left>
      <right style="medium">
        <color indexed="64"/>
      </right>
      <top style="thin">
        <color theme="3"/>
      </top>
      <bottom style="thin">
        <color theme="3"/>
      </bottom>
      <diagonal/>
    </border>
    <border>
      <left style="medium">
        <color indexed="64"/>
      </left>
      <right style="medium">
        <color indexed="64"/>
      </right>
      <top style="thin">
        <color theme="3"/>
      </top>
      <bottom style="medium">
        <color indexed="64"/>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medium">
        <color indexed="64"/>
      </left>
      <right style="thin">
        <color rgb="FF7F7F7F"/>
      </right>
      <top/>
      <bottom style="medium">
        <color indexed="64"/>
      </bottom>
      <diagonal/>
    </border>
    <border>
      <left style="thin">
        <color theme="3"/>
      </left>
      <right style="thin">
        <color theme="3"/>
      </right>
      <top/>
      <bottom style="medium">
        <color indexed="64"/>
      </bottom>
      <diagonal/>
    </border>
    <border>
      <left style="thin">
        <color theme="3"/>
      </left>
      <right/>
      <top style="dashed">
        <color theme="3"/>
      </top>
      <bottom style="medium">
        <color indexed="64"/>
      </bottom>
      <diagonal/>
    </border>
    <border>
      <left/>
      <right style="medium">
        <color indexed="64"/>
      </right>
      <top style="dashed">
        <color theme="3"/>
      </top>
      <bottom style="medium">
        <color indexed="64"/>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medium">
        <color indexed="64"/>
      </left>
      <right style="thin">
        <color rgb="FF7F7F7F"/>
      </right>
      <top/>
      <bottom style="thin">
        <color rgb="FF7F7F7F"/>
      </bottom>
      <diagonal/>
    </border>
    <border>
      <left/>
      <right style="thin">
        <color indexed="64"/>
      </right>
      <top style="medium">
        <color indexed="64"/>
      </top>
      <bottom style="medium">
        <color indexed="64"/>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theme="3"/>
      </bottom>
      <diagonal/>
    </border>
    <border>
      <left style="thin">
        <color theme="3"/>
      </left>
      <right style="thin">
        <color theme="3"/>
      </right>
      <top/>
      <bottom style="thin">
        <color theme="3"/>
      </bottom>
      <diagonal/>
    </border>
    <border>
      <left/>
      <right style="thin">
        <color rgb="FF7F7F7F"/>
      </right>
      <top style="thin">
        <color rgb="FF7F7F7F"/>
      </top>
      <bottom style="thin">
        <color rgb="FF7F7F7F"/>
      </bottom>
      <diagonal/>
    </border>
    <border>
      <left/>
      <right/>
      <top style="thin">
        <color rgb="FF7F7F7F"/>
      </top>
      <bottom style="medium">
        <color indexed="64"/>
      </bottom>
      <diagonal/>
    </border>
    <border>
      <left style="thin">
        <color rgb="FF7F7F7F"/>
      </left>
      <right style="medium">
        <color indexed="64"/>
      </right>
      <top/>
      <bottom style="thin">
        <color rgb="FF7F7F7F"/>
      </bottom>
      <diagonal/>
    </border>
    <border>
      <left style="thin">
        <color theme="3"/>
      </left>
      <right style="medium">
        <color indexed="64"/>
      </right>
      <top style="thin">
        <color theme="3"/>
      </top>
      <bottom style="thin">
        <color theme="3"/>
      </bottom>
      <diagonal/>
    </border>
    <border>
      <left style="thin">
        <color theme="3"/>
      </left>
      <right style="medium">
        <color indexed="64"/>
      </right>
      <top style="thin">
        <color theme="3"/>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tint="-0.499984740745262"/>
      </left>
      <right style="thin">
        <color theme="0" tint="-0.499984740745262"/>
      </right>
      <top/>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right/>
      <top style="thin">
        <color theme="0"/>
      </top>
      <bottom/>
      <diagonal/>
    </border>
    <border>
      <left style="thin">
        <color theme="0"/>
      </left>
      <right style="thin">
        <color theme="0"/>
      </right>
      <top style="thin">
        <color theme="0"/>
      </top>
      <bottom/>
      <diagonal/>
    </border>
  </borders>
  <cellStyleXfs count="6">
    <xf numFmtId="0" fontId="0" fillId="0" borderId="0"/>
    <xf numFmtId="0" fontId="5" fillId="2" borderId="3" applyNumberFormat="0" applyAlignment="0">
      <protection locked="0"/>
    </xf>
    <xf numFmtId="0" fontId="3" fillId="3" borderId="3" applyNumberFormat="0" applyAlignment="0"/>
    <xf numFmtId="0" fontId="11" fillId="0" borderId="0" applyNumberFormat="0" applyFill="0" applyBorder="0" applyAlignment="0" applyProtection="0"/>
    <xf numFmtId="9" fontId="25" fillId="0" borderId="0" applyFont="0" applyFill="0" applyBorder="0" applyAlignment="0" applyProtection="0"/>
    <xf numFmtId="43" fontId="25" fillId="0" borderId="0" applyFont="0" applyFill="0" applyBorder="0" applyAlignment="0" applyProtection="0"/>
  </cellStyleXfs>
  <cellXfs count="295">
    <xf numFmtId="0" fontId="0" fillId="0" borderId="0" xfId="0"/>
    <xf numFmtId="0" fontId="5" fillId="2" borderId="3" xfId="1">
      <protection locked="0"/>
    </xf>
    <xf numFmtId="0" fontId="5" fillId="2" borderId="3" xfId="1" applyAlignment="1">
      <alignment horizontal="right"/>
      <protection locked="0"/>
    </xf>
    <xf numFmtId="0" fontId="1" fillId="0" borderId="0" xfId="0" applyFont="1"/>
    <xf numFmtId="0" fontId="5" fillId="2" borderId="10" xfId="1" applyBorder="1">
      <protection locked="0"/>
    </xf>
    <xf numFmtId="0" fontId="1" fillId="0" borderId="0" xfId="0" applyFont="1" applyProtection="1">
      <protection hidden="1"/>
    </xf>
    <xf numFmtId="0" fontId="7" fillId="0" borderId="9" xfId="0" applyFont="1" applyBorder="1" applyProtection="1">
      <protection hidden="1"/>
    </xf>
    <xf numFmtId="0" fontId="7" fillId="0" borderId="0" xfId="0" applyFont="1" applyProtection="1">
      <protection hidden="1"/>
    </xf>
    <xf numFmtId="164" fontId="3" fillId="3" borderId="3" xfId="2" applyNumberFormat="1" applyProtection="1">
      <protection hidden="1"/>
    </xf>
    <xf numFmtId="0" fontId="0" fillId="0" borderId="0" xfId="0" applyProtection="1">
      <protection hidden="1"/>
    </xf>
    <xf numFmtId="0" fontId="6" fillId="0" borderId="0" xfId="0" applyFont="1" applyProtection="1">
      <protection hidden="1"/>
    </xf>
    <xf numFmtId="49" fontId="0" fillId="0" borderId="0" xfId="0" applyNumberFormat="1" applyAlignment="1">
      <alignment horizontal="right"/>
    </xf>
    <xf numFmtId="0" fontId="1" fillId="0" borderId="4" xfId="0" applyFont="1" applyBorder="1" applyProtection="1">
      <protection hidden="1"/>
    </xf>
    <xf numFmtId="0" fontId="1" fillId="0" borderId="6" xfId="0" applyFont="1" applyBorder="1" applyProtection="1">
      <protection hidden="1"/>
    </xf>
    <xf numFmtId="0" fontId="1" fillId="0" borderId="24" xfId="0" applyFont="1" applyBorder="1" applyProtection="1">
      <protection hidden="1"/>
    </xf>
    <xf numFmtId="0" fontId="9" fillId="0" borderId="4" xfId="0" applyFont="1" applyBorder="1" applyAlignment="1" applyProtection="1">
      <alignment vertical="center"/>
      <protection hidden="1"/>
    </xf>
    <xf numFmtId="0" fontId="0" fillId="0" borderId="5" xfId="0" applyBorder="1" applyProtection="1">
      <protection hidden="1"/>
    </xf>
    <xf numFmtId="0" fontId="0" fillId="0" borderId="2" xfId="0" applyBorder="1" applyProtection="1">
      <protection hidden="1"/>
    </xf>
    <xf numFmtId="0" fontId="0" fillId="0" borderId="6" xfId="0" applyBorder="1" applyProtection="1">
      <protection hidden="1"/>
    </xf>
    <xf numFmtId="0" fontId="0" fillId="0" borderId="7" xfId="0" applyBorder="1" applyProtection="1">
      <protection hidden="1"/>
    </xf>
    <xf numFmtId="0" fontId="12" fillId="0" borderId="6" xfId="0" applyFont="1" applyBorder="1" applyProtection="1">
      <protection hidden="1"/>
    </xf>
    <xf numFmtId="0" fontId="12" fillId="0" borderId="0" xfId="0" applyFont="1" applyProtection="1">
      <protection hidden="1"/>
    </xf>
    <xf numFmtId="0" fontId="0" fillId="0" borderId="14" xfId="0" applyBorder="1" applyProtection="1">
      <protection hidden="1"/>
    </xf>
    <xf numFmtId="0" fontId="0" fillId="0" borderId="18" xfId="0" applyBorder="1" applyProtection="1">
      <protection hidden="1"/>
    </xf>
    <xf numFmtId="0" fontId="0" fillId="0" borderId="5" xfId="0" applyBorder="1" applyAlignment="1" applyProtection="1">
      <alignment horizontal="right" vertical="center"/>
      <protection hidden="1"/>
    </xf>
    <xf numFmtId="0" fontId="10" fillId="0" borderId="6" xfId="0" applyFont="1" applyBorder="1" applyAlignment="1" applyProtection="1">
      <alignment vertical="center"/>
      <protection hidden="1"/>
    </xf>
    <xf numFmtId="0" fontId="5" fillId="2" borderId="23" xfId="1" applyBorder="1">
      <protection locked="0"/>
    </xf>
    <xf numFmtId="0" fontId="5" fillId="2" borderId="22" xfId="1" applyBorder="1">
      <protection locked="0"/>
    </xf>
    <xf numFmtId="0" fontId="19" fillId="0" borderId="0" xfId="0" applyFont="1" applyAlignment="1" applyProtection="1">
      <alignment horizontal="left" vertical="top" wrapText="1"/>
      <protection hidden="1"/>
    </xf>
    <xf numFmtId="164" fontId="0" fillId="0" borderId="0" xfId="0" applyNumberFormat="1" applyProtection="1">
      <protection hidden="1"/>
    </xf>
    <xf numFmtId="0" fontId="22" fillId="0" borderId="0" xfId="0" applyFont="1" applyProtection="1">
      <protection hidden="1"/>
    </xf>
    <xf numFmtId="0" fontId="13" fillId="0" borderId="17" xfId="3" applyFont="1" applyBorder="1" applyProtection="1">
      <protection locked="0"/>
    </xf>
    <xf numFmtId="0" fontId="15" fillId="0" borderId="0" xfId="0" applyFont="1" applyAlignment="1" applyProtection="1">
      <alignment vertical="top"/>
      <protection hidden="1"/>
    </xf>
    <xf numFmtId="0" fontId="21" fillId="0" borderId="6" xfId="0" applyFont="1" applyBorder="1" applyAlignment="1">
      <alignment horizontal="left" vertical="top" wrapText="1"/>
    </xf>
    <xf numFmtId="0" fontId="19" fillId="0" borderId="0" xfId="0" applyFont="1" applyAlignment="1">
      <alignment horizontal="left" vertical="top" wrapText="1"/>
    </xf>
    <xf numFmtId="0" fontId="19" fillId="0" borderId="7" xfId="0" applyFont="1" applyBorder="1" applyAlignment="1">
      <alignment horizontal="left" vertical="top" wrapText="1"/>
    </xf>
    <xf numFmtId="0" fontId="0" fillId="0" borderId="27" xfId="0" applyBorder="1"/>
    <xf numFmtId="0" fontId="0" fillId="0" borderId="13" xfId="0" applyBorder="1"/>
    <xf numFmtId="0" fontId="0" fillId="0" borderId="16" xfId="0" applyBorder="1"/>
    <xf numFmtId="0" fontId="0" fillId="0" borderId="6" xfId="0" applyBorder="1"/>
    <xf numFmtId="0" fontId="0" fillId="0" borderId="7" xfId="0" applyBorder="1"/>
    <xf numFmtId="0" fontId="0" fillId="0" borderId="30" xfId="0" applyBorder="1"/>
    <xf numFmtId="0" fontId="0" fillId="0" borderId="27" xfId="0" applyBorder="1" applyAlignment="1">
      <alignment wrapText="1"/>
    </xf>
    <xf numFmtId="0" fontId="0" fillId="0" borderId="24" xfId="0" applyBorder="1" applyAlignment="1">
      <alignment wrapText="1"/>
    </xf>
    <xf numFmtId="0" fontId="5" fillId="0" borderId="1" xfId="1" applyFill="1" applyBorder="1" applyAlignment="1" applyProtection="1">
      <alignment horizontal="left" wrapText="1"/>
    </xf>
    <xf numFmtId="0" fontId="5" fillId="0" borderId="25" xfId="1" applyFill="1" applyBorder="1" applyAlignment="1" applyProtection="1">
      <alignment horizontal="left" wrapText="1"/>
    </xf>
    <xf numFmtId="0" fontId="21" fillId="0" borderId="4" xfId="0" applyFont="1" applyBorder="1" applyAlignment="1">
      <alignment horizontal="left" vertical="top" wrapText="1"/>
    </xf>
    <xf numFmtId="0" fontId="0" fillId="0" borderId="5" xfId="0" applyBorder="1"/>
    <xf numFmtId="0" fontId="0" fillId="0" borderId="2" xfId="0" applyBorder="1"/>
    <xf numFmtId="0" fontId="0" fillId="0" borderId="34" xfId="0" applyBorder="1" applyAlignment="1">
      <alignment horizontal="left" vertical="top" wrapText="1"/>
    </xf>
    <xf numFmtId="0" fontId="1" fillId="0" borderId="5" xfId="0" applyFont="1" applyBorder="1" applyProtection="1">
      <protection hidden="1"/>
    </xf>
    <xf numFmtId="0" fontId="0" fillId="5" borderId="0" xfId="0" applyFill="1" applyProtection="1">
      <protection hidden="1"/>
    </xf>
    <xf numFmtId="0" fontId="0" fillId="0" borderId="29" xfId="0" applyBorder="1"/>
    <xf numFmtId="0" fontId="1" fillId="5" borderId="0" xfId="0" applyFont="1" applyFill="1" applyProtection="1">
      <protection hidden="1"/>
    </xf>
    <xf numFmtId="0" fontId="7" fillId="5" borderId="0" xfId="0" applyFont="1" applyFill="1" applyProtection="1">
      <protection hidden="1"/>
    </xf>
    <xf numFmtId="0" fontId="1" fillId="5" borderId="0" xfId="0" applyFont="1" applyFill="1" applyAlignment="1" applyProtection="1">
      <alignment horizontal="right"/>
      <protection hidden="1"/>
    </xf>
    <xf numFmtId="0" fontId="19" fillId="5" borderId="0" xfId="0" applyFont="1" applyFill="1" applyAlignment="1" applyProtection="1">
      <alignment horizontal="left" vertical="top" wrapText="1"/>
      <protection hidden="1"/>
    </xf>
    <xf numFmtId="0" fontId="0" fillId="0" borderId="38" xfId="0" applyBorder="1" applyProtection="1">
      <protection hidden="1"/>
    </xf>
    <xf numFmtId="0" fontId="0" fillId="0" borderId="9" xfId="0" applyBorder="1" applyProtection="1">
      <protection hidden="1"/>
    </xf>
    <xf numFmtId="0" fontId="0" fillId="0" borderId="41" xfId="0" applyBorder="1" applyProtection="1">
      <protection hidden="1"/>
    </xf>
    <xf numFmtId="0" fontId="0" fillId="0" borderId="30" xfId="0" applyBorder="1" applyProtection="1">
      <protection hidden="1"/>
    </xf>
    <xf numFmtId="0" fontId="0" fillId="0" borderId="40" xfId="0" applyBorder="1" applyProtection="1">
      <protection hidden="1"/>
    </xf>
    <xf numFmtId="0" fontId="0" fillId="0" borderId="45" xfId="0" applyBorder="1" applyProtection="1">
      <protection hidden="1"/>
    </xf>
    <xf numFmtId="0" fontId="5" fillId="2" borderId="46" xfId="1" applyBorder="1">
      <protection locked="0"/>
    </xf>
    <xf numFmtId="0" fontId="0" fillId="0" borderId="52" xfId="0" applyBorder="1" applyProtection="1">
      <protection hidden="1"/>
    </xf>
    <xf numFmtId="0" fontId="4" fillId="0" borderId="0" xfId="0" applyFont="1" applyAlignment="1" applyProtection="1">
      <alignment horizontal="center"/>
      <protection hidden="1"/>
    </xf>
    <xf numFmtId="0" fontId="1" fillId="0" borderId="55" xfId="0" applyFont="1" applyBorder="1" applyAlignment="1" applyProtection="1">
      <alignment textRotation="90" wrapText="1"/>
      <protection hidden="1"/>
    </xf>
    <xf numFmtId="43" fontId="11" fillId="0" borderId="0" xfId="5" applyFont="1"/>
    <xf numFmtId="164" fontId="3" fillId="3" borderId="57" xfId="2" applyNumberFormat="1" applyBorder="1" applyProtection="1">
      <protection hidden="1"/>
    </xf>
    <xf numFmtId="0" fontId="6" fillId="0" borderId="58" xfId="0" applyFont="1" applyBorder="1" applyAlignment="1" applyProtection="1">
      <alignment horizontal="center" wrapText="1"/>
      <protection hidden="1"/>
    </xf>
    <xf numFmtId="0" fontId="5" fillId="2" borderId="11" xfId="1" applyBorder="1">
      <protection locked="0"/>
    </xf>
    <xf numFmtId="0" fontId="16" fillId="0" borderId="59" xfId="0" applyFont="1" applyBorder="1" applyProtection="1">
      <protection locked="0" hidden="1"/>
    </xf>
    <xf numFmtId="0" fontId="5" fillId="2" borderId="19" xfId="1" applyBorder="1">
      <protection locked="0"/>
    </xf>
    <xf numFmtId="0" fontId="5" fillId="2" borderId="20" xfId="1" applyBorder="1">
      <protection locked="0"/>
    </xf>
    <xf numFmtId="0" fontId="16" fillId="0" borderId="60" xfId="0" applyFont="1" applyBorder="1" applyProtection="1">
      <protection locked="0" hidden="1"/>
    </xf>
    <xf numFmtId="0" fontId="0" fillId="0" borderId="66" xfId="0" applyBorder="1" applyProtection="1">
      <protection hidden="1"/>
    </xf>
    <xf numFmtId="164" fontId="3" fillId="5" borderId="3" xfId="2" applyNumberFormat="1" applyFill="1" applyProtection="1">
      <protection hidden="1"/>
    </xf>
    <xf numFmtId="0" fontId="33" fillId="0" borderId="0" xfId="0" applyFont="1" applyProtection="1">
      <protection hidden="1"/>
    </xf>
    <xf numFmtId="0" fontId="35" fillId="0" borderId="54" xfId="0" applyFont="1" applyBorder="1" applyAlignment="1" applyProtection="1">
      <alignment horizontal="left" textRotation="90" wrapText="1"/>
      <protection locked="0" hidden="1"/>
    </xf>
    <xf numFmtId="0" fontId="0" fillId="0" borderId="56" xfId="0" applyBorder="1" applyAlignment="1" applyProtection="1">
      <alignment horizontal="left" textRotation="90" wrapText="1"/>
      <protection locked="0" hidden="1"/>
    </xf>
    <xf numFmtId="0" fontId="35" fillId="0" borderId="55" xfId="0" applyFont="1" applyBorder="1" applyAlignment="1" applyProtection="1">
      <alignment horizontal="left" textRotation="90" wrapText="1"/>
      <protection locked="0" hidden="1"/>
    </xf>
    <xf numFmtId="0" fontId="0" fillId="0" borderId="70" xfId="0" applyBorder="1" applyProtection="1">
      <protection hidden="1"/>
    </xf>
    <xf numFmtId="164" fontId="3" fillId="3" borderId="71" xfId="2" applyNumberFormat="1" applyBorder="1" applyProtection="1">
      <protection hidden="1"/>
    </xf>
    <xf numFmtId="164" fontId="3" fillId="3" borderId="72" xfId="2" applyNumberFormat="1" applyBorder="1" applyProtection="1">
      <protection hidden="1"/>
    </xf>
    <xf numFmtId="164" fontId="3" fillId="3" borderId="73" xfId="2" applyNumberFormat="1" applyBorder="1" applyProtection="1">
      <protection hidden="1"/>
    </xf>
    <xf numFmtId="0" fontId="36" fillId="4" borderId="74" xfId="0" quotePrefix="1" applyFont="1" applyFill="1" applyBorder="1" applyAlignment="1" applyProtection="1">
      <alignment horizontal="left" vertical="center" wrapText="1"/>
      <protection hidden="1"/>
    </xf>
    <xf numFmtId="0" fontId="1" fillId="0" borderId="1" xfId="0" applyFont="1" applyBorder="1" applyAlignment="1" applyProtection="1">
      <alignment wrapText="1"/>
      <protection hidden="1"/>
    </xf>
    <xf numFmtId="0" fontId="1" fillId="0" borderId="25" xfId="0" applyFont="1" applyBorder="1" applyAlignment="1" applyProtection="1">
      <alignment wrapText="1"/>
      <protection hidden="1"/>
    </xf>
    <xf numFmtId="0" fontId="1" fillId="0" borderId="70" xfId="0" applyFont="1" applyBorder="1" applyAlignment="1" applyProtection="1">
      <alignment horizontal="right"/>
      <protection hidden="1"/>
    </xf>
    <xf numFmtId="0" fontId="37" fillId="0" borderId="70" xfId="0" applyFont="1" applyBorder="1" applyAlignment="1" applyProtection="1">
      <alignment horizontal="right"/>
      <protection hidden="1"/>
    </xf>
    <xf numFmtId="0" fontId="3" fillId="3" borderId="23" xfId="2" applyBorder="1"/>
    <xf numFmtId="164" fontId="3" fillId="3" borderId="75" xfId="2" applyNumberFormat="1" applyBorder="1" applyAlignment="1" applyProtection="1">
      <alignment horizontal="right"/>
      <protection hidden="1"/>
    </xf>
    <xf numFmtId="9" fontId="3" fillId="3" borderId="76" xfId="4" applyFont="1" applyFill="1" applyBorder="1" applyAlignment="1" applyProtection="1">
      <alignment horizontal="right"/>
      <protection hidden="1"/>
    </xf>
    <xf numFmtId="0" fontId="5" fillId="2" borderId="26" xfId="1" applyBorder="1" applyAlignment="1">
      <protection locked="0"/>
    </xf>
    <xf numFmtId="0" fontId="5" fillId="2" borderId="3" xfId="1" applyAlignment="1">
      <protection locked="0"/>
    </xf>
    <xf numFmtId="0" fontId="5" fillId="2" borderId="69" xfId="1" applyBorder="1" applyAlignment="1">
      <protection locked="0"/>
    </xf>
    <xf numFmtId="0" fontId="5" fillId="2" borderId="11" xfId="1" applyBorder="1" applyAlignment="1">
      <protection locked="0"/>
    </xf>
    <xf numFmtId="0" fontId="1" fillId="0" borderId="77" xfId="0" applyFont="1" applyBorder="1" applyProtection="1">
      <protection hidden="1"/>
    </xf>
    <xf numFmtId="0" fontId="1" fillId="0" borderId="54" xfId="0" applyFont="1" applyBorder="1" applyProtection="1">
      <protection hidden="1"/>
    </xf>
    <xf numFmtId="0" fontId="1" fillId="0" borderId="56" xfId="0" applyFont="1" applyBorder="1" applyProtection="1">
      <protection hidden="1"/>
    </xf>
    <xf numFmtId="0" fontId="0" fillId="0" borderId="56" xfId="0" applyBorder="1" applyAlignment="1" applyProtection="1">
      <alignment horizontal="center"/>
      <protection hidden="1"/>
    </xf>
    <xf numFmtId="0" fontId="5" fillId="2" borderId="19" xfId="1" applyBorder="1" applyAlignment="1">
      <protection locked="0"/>
    </xf>
    <xf numFmtId="0" fontId="5" fillId="2" borderId="20" xfId="1" applyBorder="1" applyAlignment="1">
      <protection locked="0"/>
    </xf>
    <xf numFmtId="0" fontId="38" fillId="0" borderId="65" xfId="0" applyFont="1" applyBorder="1" applyProtection="1">
      <protection hidden="1"/>
    </xf>
    <xf numFmtId="0" fontId="0" fillId="0" borderId="66" xfId="0" applyBorder="1" applyAlignment="1" applyProtection="1">
      <alignment horizontal="center"/>
      <protection hidden="1"/>
    </xf>
    <xf numFmtId="0" fontId="5" fillId="6" borderId="3" xfId="1" applyFill="1">
      <protection locked="0"/>
    </xf>
    <xf numFmtId="0" fontId="5" fillId="6" borderId="61" xfId="1" applyFill="1" applyBorder="1">
      <protection locked="0"/>
    </xf>
    <xf numFmtId="0" fontId="0" fillId="6" borderId="78" xfId="0" applyFill="1" applyBorder="1" applyProtection="1">
      <protection locked="0"/>
    </xf>
    <xf numFmtId="0" fontId="27" fillId="6" borderId="78" xfId="0" applyFont="1" applyFill="1" applyBorder="1" applyProtection="1">
      <protection locked="0"/>
    </xf>
    <xf numFmtId="0" fontId="0" fillId="6" borderId="62" xfId="0" applyFill="1" applyBorder="1" applyProtection="1">
      <protection locked="0"/>
    </xf>
    <xf numFmtId="0" fontId="27" fillId="6" borderId="62" xfId="0" applyFont="1" applyFill="1" applyBorder="1" applyProtection="1">
      <protection locked="0"/>
    </xf>
    <xf numFmtId="0" fontId="5" fillId="6" borderId="63" xfId="1" applyFill="1" applyBorder="1">
      <protection locked="0"/>
    </xf>
    <xf numFmtId="0" fontId="0" fillId="6" borderId="64" xfId="0" applyFill="1" applyBorder="1" applyProtection="1">
      <protection locked="0"/>
    </xf>
    <xf numFmtId="0" fontId="27" fillId="6" borderId="64" xfId="0" applyFont="1" applyFill="1" applyBorder="1" applyProtection="1">
      <protection locked="0"/>
    </xf>
    <xf numFmtId="0" fontId="5" fillId="6" borderId="11" xfId="1" applyFill="1" applyBorder="1" applyAlignment="1">
      <protection locked="0"/>
    </xf>
    <xf numFmtId="0" fontId="5" fillId="6" borderId="67" xfId="1" applyFill="1" applyBorder="1">
      <protection locked="0"/>
    </xf>
    <xf numFmtId="0" fontId="0" fillId="6" borderId="68" xfId="0" applyFill="1" applyBorder="1" applyProtection="1">
      <protection locked="0"/>
    </xf>
    <xf numFmtId="0" fontId="5" fillId="2" borderId="79" xfId="1" applyBorder="1">
      <protection locked="0"/>
    </xf>
    <xf numFmtId="0" fontId="5" fillId="2" borderId="12" xfId="1" applyBorder="1">
      <protection locked="0"/>
    </xf>
    <xf numFmtId="0" fontId="3" fillId="3" borderId="50" xfId="2" applyBorder="1" applyProtection="1">
      <protection hidden="1"/>
    </xf>
    <xf numFmtId="0" fontId="3" fillId="3" borderId="53" xfId="2" applyBorder="1" applyProtection="1">
      <protection hidden="1"/>
    </xf>
    <xf numFmtId="0" fontId="3" fillId="3" borderId="80" xfId="2" applyBorder="1" applyProtection="1">
      <protection hidden="1"/>
    </xf>
    <xf numFmtId="0" fontId="5" fillId="2" borderId="21" xfId="1" applyBorder="1">
      <protection locked="0"/>
    </xf>
    <xf numFmtId="0" fontId="5" fillId="2" borderId="81" xfId="1" applyBorder="1" applyAlignment="1">
      <protection locked="0"/>
    </xf>
    <xf numFmtId="0" fontId="5" fillId="2" borderId="12" xfId="1" applyBorder="1" applyAlignment="1">
      <protection locked="0"/>
    </xf>
    <xf numFmtId="0" fontId="5" fillId="2" borderId="21" xfId="1" applyBorder="1" applyAlignment="1">
      <protection locked="0"/>
    </xf>
    <xf numFmtId="0" fontId="32" fillId="0" borderId="65" xfId="0" applyFont="1" applyBorder="1" applyProtection="1">
      <protection hidden="1"/>
    </xf>
    <xf numFmtId="0" fontId="6" fillId="0" borderId="58" xfId="0" applyFont="1" applyBorder="1" applyAlignment="1" applyProtection="1">
      <alignment horizontal="center"/>
      <protection hidden="1"/>
    </xf>
    <xf numFmtId="0" fontId="39" fillId="0" borderId="0" xfId="0" applyFont="1" applyAlignment="1" applyProtection="1">
      <alignment horizontal="left" vertical="top" wrapText="1"/>
      <protection hidden="1"/>
    </xf>
    <xf numFmtId="0" fontId="40" fillId="0" borderId="84" xfId="0" applyFont="1" applyBorder="1" applyProtection="1">
      <protection hidden="1"/>
    </xf>
    <xf numFmtId="0" fontId="41" fillId="0" borderId="84" xfId="0" applyFont="1" applyBorder="1" applyProtection="1">
      <protection hidden="1"/>
    </xf>
    <xf numFmtId="0" fontId="42" fillId="0" borderId="84" xfId="0" applyFont="1" applyBorder="1" applyProtection="1">
      <protection hidden="1"/>
    </xf>
    <xf numFmtId="0" fontId="40" fillId="0" borderId="84" xfId="0" applyFont="1" applyBorder="1"/>
    <xf numFmtId="0" fontId="43" fillId="0" borderId="84" xfId="0" applyFont="1" applyBorder="1" applyProtection="1">
      <protection hidden="1"/>
    </xf>
    <xf numFmtId="0" fontId="0" fillId="0" borderId="84" xfId="0" applyBorder="1"/>
    <xf numFmtId="0" fontId="33" fillId="0" borderId="84" xfId="0" applyFont="1" applyBorder="1"/>
    <xf numFmtId="0" fontId="46" fillId="0" borderId="84" xfId="0" applyFont="1" applyBorder="1" applyAlignment="1" applyProtection="1">
      <alignment horizontal="left" vertical="top" wrapText="1"/>
      <protection hidden="1"/>
    </xf>
    <xf numFmtId="0" fontId="47" fillId="0" borderId="84" xfId="0" applyFont="1" applyBorder="1" applyAlignment="1" applyProtection="1">
      <alignment horizontal="left" vertical="top" wrapText="1"/>
      <protection hidden="1"/>
    </xf>
    <xf numFmtId="0" fontId="33" fillId="0" borderId="84" xfId="0" applyFont="1" applyBorder="1" applyProtection="1">
      <protection hidden="1"/>
    </xf>
    <xf numFmtId="0" fontId="49" fillId="0" borderId="84" xfId="0" applyFont="1" applyBorder="1" applyProtection="1">
      <protection hidden="1"/>
    </xf>
    <xf numFmtId="0" fontId="46" fillId="0" borderId="84" xfId="0" applyFont="1" applyBorder="1" applyProtection="1">
      <protection hidden="1"/>
    </xf>
    <xf numFmtId="0" fontId="41" fillId="0" borderId="84" xfId="0" applyFont="1" applyBorder="1"/>
    <xf numFmtId="0" fontId="51" fillId="0" borderId="84" xfId="0" applyFont="1" applyBorder="1" applyAlignment="1" applyProtection="1">
      <alignment vertical="center"/>
      <protection hidden="1"/>
    </xf>
    <xf numFmtId="0" fontId="40" fillId="0" borderId="84" xfId="0" applyFont="1" applyBorder="1" applyAlignment="1" applyProtection="1">
      <alignment vertical="center"/>
      <protection hidden="1"/>
    </xf>
    <xf numFmtId="0" fontId="40" fillId="0" borderId="84" xfId="0" applyFont="1" applyBorder="1" applyAlignment="1" applyProtection="1">
      <alignment wrapText="1"/>
      <protection hidden="1"/>
    </xf>
    <xf numFmtId="0" fontId="52" fillId="0" borderId="84" xfId="0" applyFont="1" applyBorder="1" applyAlignment="1" applyProtection="1">
      <alignment horizontal="right" vertical="center"/>
      <protection hidden="1"/>
    </xf>
    <xf numFmtId="164" fontId="53" fillId="3" borderId="84" xfId="2" applyNumberFormat="1" applyFont="1" applyBorder="1" applyAlignment="1" applyProtection="1">
      <alignment vertical="center"/>
      <protection hidden="1"/>
    </xf>
    <xf numFmtId="164" fontId="40" fillId="0" borderId="84" xfId="0" applyNumberFormat="1" applyFont="1" applyBorder="1" applyProtection="1">
      <protection hidden="1"/>
    </xf>
    <xf numFmtId="0" fontId="48" fillId="7" borderId="84" xfId="1" applyFont="1" applyFill="1" applyBorder="1">
      <protection locked="0"/>
    </xf>
    <xf numFmtId="0" fontId="50" fillId="0" borderId="84" xfId="0" applyFont="1" applyBorder="1"/>
    <xf numFmtId="0" fontId="54" fillId="0" borderId="84" xfId="0" applyFont="1" applyBorder="1" applyAlignment="1" applyProtection="1">
      <alignment wrapText="1"/>
      <protection hidden="1"/>
    </xf>
    <xf numFmtId="0" fontId="55" fillId="0" borderId="84" xfId="0" applyFont="1" applyBorder="1" applyProtection="1">
      <protection hidden="1"/>
    </xf>
    <xf numFmtId="0" fontId="40" fillId="0" borderId="84" xfId="0" applyFont="1" applyBorder="1" applyAlignment="1" applyProtection="1">
      <alignment vertical="center" wrapText="1"/>
      <protection hidden="1"/>
    </xf>
    <xf numFmtId="0" fontId="51" fillId="0" borderId="84" xfId="0" applyFont="1" applyBorder="1" applyProtection="1">
      <protection hidden="1"/>
    </xf>
    <xf numFmtId="0" fontId="56" fillId="0" borderId="84" xfId="0" applyFont="1" applyBorder="1" applyProtection="1">
      <protection hidden="1"/>
    </xf>
    <xf numFmtId="0" fontId="57" fillId="0" borderId="84" xfId="0" applyFont="1" applyBorder="1" applyAlignment="1" applyProtection="1">
      <alignment horizontal="right"/>
      <protection hidden="1"/>
    </xf>
    <xf numFmtId="0" fontId="40" fillId="0" borderId="84" xfId="0" quotePrefix="1" applyFont="1" applyBorder="1" applyProtection="1">
      <protection hidden="1"/>
    </xf>
    <xf numFmtId="0" fontId="46" fillId="0" borderId="84" xfId="0" applyFont="1" applyBorder="1" applyAlignment="1" applyProtection="1">
      <alignment vertical="center"/>
      <protection hidden="1"/>
    </xf>
    <xf numFmtId="0" fontId="51" fillId="0" borderId="0" xfId="0" applyFont="1" applyAlignment="1" applyProtection="1">
      <alignment wrapText="1"/>
      <protection hidden="1"/>
    </xf>
    <xf numFmtId="0" fontId="50" fillId="0" borderId="0" xfId="0" applyFont="1" applyProtection="1">
      <protection hidden="1"/>
    </xf>
    <xf numFmtId="0" fontId="40" fillId="0" borderId="0" xfId="0" applyFont="1" applyProtection="1">
      <protection hidden="1"/>
    </xf>
    <xf numFmtId="0" fontId="33" fillId="0" borderId="0" xfId="0" applyFont="1"/>
    <xf numFmtId="0" fontId="51" fillId="0" borderId="0" xfId="0" applyFont="1" applyAlignment="1" applyProtection="1">
      <alignment horizontal="right"/>
      <protection hidden="1"/>
    </xf>
    <xf numFmtId="0" fontId="59" fillId="3" borderId="0" xfId="2" applyFont="1" applyBorder="1"/>
    <xf numFmtId="164" fontId="59" fillId="3" borderId="87" xfId="2" applyNumberFormat="1" applyFont="1" applyBorder="1" applyProtection="1">
      <protection hidden="1"/>
    </xf>
    <xf numFmtId="43" fontId="41" fillId="8" borderId="0" xfId="5" applyFont="1" applyFill="1" applyBorder="1" applyAlignment="1">
      <alignment horizontal="center" vertical="center"/>
    </xf>
    <xf numFmtId="0" fontId="40" fillId="0" borderId="0" xfId="0" applyFont="1"/>
    <xf numFmtId="0" fontId="60" fillId="0" borderId="0" xfId="0" applyFont="1" applyAlignment="1" applyProtection="1">
      <alignment horizontal="right"/>
      <protection hidden="1"/>
    </xf>
    <xf numFmtId="164" fontId="59" fillId="3" borderId="0" xfId="2" applyNumberFormat="1" applyFont="1" applyBorder="1" applyAlignment="1" applyProtection="1">
      <alignment horizontal="right"/>
      <protection hidden="1"/>
    </xf>
    <xf numFmtId="164" fontId="59" fillId="3" borderId="88" xfId="2" applyNumberFormat="1" applyFont="1" applyBorder="1" applyAlignment="1" applyProtection="1">
      <alignment horizontal="right"/>
      <protection hidden="1"/>
    </xf>
    <xf numFmtId="0" fontId="46" fillId="0" borderId="0" xfId="0" applyFont="1" applyAlignment="1" applyProtection="1">
      <alignment horizontal="center" wrapText="1"/>
      <protection hidden="1"/>
    </xf>
    <xf numFmtId="0" fontId="46" fillId="0" borderId="0" xfId="0" applyFont="1" applyAlignment="1" applyProtection="1">
      <alignment horizontal="center" vertical="center"/>
      <protection hidden="1"/>
    </xf>
    <xf numFmtId="0" fontId="62" fillId="0" borderId="0" xfId="0" applyFont="1" applyProtection="1">
      <protection hidden="1"/>
    </xf>
    <xf numFmtId="0" fontId="51" fillId="0" borderId="0" xfId="0" applyFont="1" applyProtection="1">
      <protection hidden="1"/>
    </xf>
    <xf numFmtId="0" fontId="59" fillId="3" borderId="89" xfId="2" applyFont="1" applyBorder="1" applyProtection="1">
      <protection hidden="1"/>
    </xf>
    <xf numFmtId="0" fontId="63" fillId="0" borderId="90" xfId="0" applyFont="1" applyBorder="1" applyProtection="1">
      <protection locked="0"/>
    </xf>
    <xf numFmtId="0" fontId="63" fillId="0" borderId="0" xfId="0" applyFont="1" applyProtection="1">
      <protection locked="0"/>
    </xf>
    <xf numFmtId="0" fontId="40" fillId="0" borderId="90" xfId="0" applyFont="1" applyBorder="1" applyProtection="1">
      <protection locked="0"/>
    </xf>
    <xf numFmtId="0" fontId="40" fillId="0" borderId="32" xfId="0" applyFont="1" applyBorder="1" applyProtection="1">
      <protection locked="0"/>
    </xf>
    <xf numFmtId="0" fontId="64" fillId="0" borderId="0" xfId="0" applyFont="1" applyProtection="1">
      <protection hidden="1"/>
    </xf>
    <xf numFmtId="0" fontId="63" fillId="0" borderId="91" xfId="0" applyFont="1" applyBorder="1" applyProtection="1">
      <protection locked="0"/>
    </xf>
    <xf numFmtId="0" fontId="62" fillId="0" borderId="0" xfId="0" applyFont="1" applyAlignment="1" applyProtection="1">
      <alignment horizontal="center" vertical="center"/>
      <protection hidden="1"/>
    </xf>
    <xf numFmtId="0" fontId="40" fillId="0" borderId="84" xfId="0" applyFont="1" applyBorder="1" applyAlignment="1" applyProtection="1">
      <alignment horizontal="center"/>
      <protection hidden="1"/>
    </xf>
    <xf numFmtId="0" fontId="40" fillId="0" borderId="84" xfId="0" applyFont="1" applyBorder="1" applyAlignment="1" applyProtection="1">
      <alignment horizontal="center"/>
      <protection locked="0"/>
    </xf>
    <xf numFmtId="0" fontId="40" fillId="0" borderId="0" xfId="0" applyFont="1" applyAlignment="1" applyProtection="1">
      <alignment horizontal="center"/>
      <protection locked="0"/>
    </xf>
    <xf numFmtId="0" fontId="63" fillId="0" borderId="92" xfId="0" applyFont="1" applyBorder="1" applyProtection="1">
      <protection locked="0"/>
    </xf>
    <xf numFmtId="0" fontId="45" fillId="0" borderId="0" xfId="0" applyFont="1" applyProtection="1">
      <protection hidden="1"/>
    </xf>
    <xf numFmtId="0" fontId="40" fillId="0" borderId="0" xfId="0" applyFont="1" applyAlignment="1" applyProtection="1">
      <alignment horizontal="center"/>
      <protection hidden="1"/>
    </xf>
    <xf numFmtId="0" fontId="41" fillId="0" borderId="0" xfId="0" applyFont="1" applyProtection="1">
      <protection hidden="1"/>
    </xf>
    <xf numFmtId="0" fontId="51" fillId="0" borderId="93" xfId="0" applyFont="1" applyBorder="1" applyAlignment="1" applyProtection="1">
      <alignment wrapText="1"/>
      <protection hidden="1"/>
    </xf>
    <xf numFmtId="0" fontId="51" fillId="0" borderId="0" xfId="0" applyFont="1" applyAlignment="1" applyProtection="1">
      <alignment horizontal="center"/>
      <protection locked="0" hidden="1"/>
    </xf>
    <xf numFmtId="0" fontId="40" fillId="0" borderId="94" xfId="0" applyFont="1" applyBorder="1"/>
    <xf numFmtId="0" fontId="49" fillId="0" borderId="85" xfId="0" applyFont="1" applyBorder="1" applyProtection="1">
      <protection hidden="1"/>
    </xf>
    <xf numFmtId="0" fontId="40" fillId="0" borderId="86" xfId="0" applyFont="1" applyBorder="1" applyProtection="1">
      <protection hidden="1"/>
    </xf>
    <xf numFmtId="0" fontId="65" fillId="0" borderId="87" xfId="0" applyFont="1" applyBorder="1" applyAlignment="1" applyProtection="1">
      <alignment horizontal="left" textRotation="90" wrapText="1"/>
      <protection hidden="1"/>
    </xf>
    <xf numFmtId="0" fontId="40" fillId="0" borderId="87" xfId="0" applyFont="1" applyBorder="1" applyAlignment="1" applyProtection="1">
      <alignment horizontal="left" textRotation="90" wrapText="1"/>
      <protection hidden="1"/>
    </xf>
    <xf numFmtId="0" fontId="66" fillId="0" borderId="0" xfId="0" applyFont="1"/>
    <xf numFmtId="165" fontId="5" fillId="2" borderId="3" xfId="1" applyNumberFormat="1">
      <protection locked="0"/>
    </xf>
    <xf numFmtId="165" fontId="5" fillId="2" borderId="3" xfId="1" applyNumberFormat="1" applyAlignment="1">
      <protection locked="0"/>
    </xf>
    <xf numFmtId="0" fontId="5" fillId="2" borderId="3" xfId="1" applyAlignment="1">
      <alignment horizontal="center" vertical="center"/>
      <protection locked="0"/>
    </xf>
    <xf numFmtId="0" fontId="58" fillId="4" borderId="0" xfId="0" quotePrefix="1" applyFont="1" applyFill="1" applyAlignment="1" applyProtection="1">
      <alignment horizontal="left" vertical="center" wrapText="1"/>
      <protection hidden="1"/>
    </xf>
    <xf numFmtId="0" fontId="40" fillId="0" borderId="32" xfId="0" applyFont="1" applyBorder="1" applyProtection="1">
      <protection locked="0"/>
    </xf>
    <xf numFmtId="0" fontId="5" fillId="2" borderId="3" xfId="1" applyAlignment="1">
      <alignment horizontal="left"/>
      <protection locked="0"/>
    </xf>
    <xf numFmtId="0" fontId="50" fillId="0" borderId="84" xfId="0" applyFont="1" applyBorder="1" applyAlignment="1">
      <alignment horizontal="right"/>
    </xf>
    <xf numFmtId="0" fontId="54" fillId="0" borderId="85" xfId="0" applyFont="1" applyBorder="1" applyAlignment="1" applyProtection="1">
      <alignment horizontal="left" wrapText="1"/>
      <protection hidden="1"/>
    </xf>
    <xf numFmtId="0" fontId="54" fillId="0" borderId="86" xfId="0" applyFont="1" applyBorder="1" applyAlignment="1" applyProtection="1">
      <alignment horizontal="left" wrapText="1"/>
      <protection hidden="1"/>
    </xf>
    <xf numFmtId="0" fontId="40" fillId="0" borderId="84" xfId="0" applyFont="1" applyBorder="1" applyAlignment="1" applyProtection="1">
      <alignment horizontal="center" vertical="center"/>
      <protection hidden="1"/>
    </xf>
    <xf numFmtId="0" fontId="48" fillId="7" borderId="84" xfId="1" applyFont="1" applyFill="1" applyBorder="1" applyAlignment="1">
      <alignment horizontal="center" vertical="center"/>
      <protection locked="0"/>
    </xf>
    <xf numFmtId="0" fontId="51" fillId="0" borderId="0" xfId="0" applyFont="1" applyAlignment="1" applyProtection="1">
      <alignment horizontal="center"/>
      <protection hidden="1"/>
    </xf>
    <xf numFmtId="0" fontId="40" fillId="0" borderId="14" xfId="0" applyFont="1" applyBorder="1" applyProtection="1">
      <protection locked="0"/>
    </xf>
    <xf numFmtId="0" fontId="43" fillId="0" borderId="84" xfId="0" applyFont="1" applyBorder="1" applyAlignment="1" applyProtection="1">
      <alignment horizontal="center"/>
      <protection hidden="1"/>
    </xf>
    <xf numFmtId="0" fontId="44" fillId="4" borderId="84" xfId="0" quotePrefix="1" applyFont="1" applyFill="1" applyBorder="1" applyAlignment="1" applyProtection="1">
      <alignment horizontal="left" vertical="center" wrapText="1"/>
      <protection hidden="1"/>
    </xf>
    <xf numFmtId="0" fontId="8" fillId="0" borderId="0" xfId="0" applyFont="1" applyAlignment="1" applyProtection="1">
      <alignment horizontal="center"/>
      <protection hidden="1"/>
    </xf>
    <xf numFmtId="0" fontId="14" fillId="0" borderId="0" xfId="0" applyFont="1" applyAlignment="1" applyProtection="1">
      <alignment horizontal="center"/>
      <protection hidden="1"/>
    </xf>
    <xf numFmtId="0" fontId="0" fillId="0" borderId="5" xfId="0" applyBorder="1" applyAlignment="1" applyProtection="1">
      <alignment horizontal="left"/>
      <protection hidden="1"/>
    </xf>
    <xf numFmtId="0" fontId="0" fillId="0" borderId="2" xfId="0" applyBorder="1" applyAlignment="1" applyProtection="1">
      <alignment horizontal="left"/>
      <protection hidden="1"/>
    </xf>
    <xf numFmtId="0" fontId="0" fillId="0" borderId="0" xfId="0" applyAlignment="1" applyProtection="1">
      <alignment horizontal="left"/>
      <protection hidden="1"/>
    </xf>
    <xf numFmtId="0" fontId="0" fillId="0" borderId="7" xfId="0" applyBorder="1" applyAlignment="1" applyProtection="1">
      <alignment horizontal="left"/>
      <protection hidden="1"/>
    </xf>
    <xf numFmtId="0" fontId="18" fillId="2" borderId="11" xfId="1" applyFont="1" applyBorder="1" applyAlignment="1">
      <alignment horizontal="left" vertical="top" wrapText="1"/>
      <protection locked="0"/>
    </xf>
    <xf numFmtId="0" fontId="18" fillId="2" borderId="3" xfId="1" applyFont="1" applyAlignment="1">
      <alignment horizontal="left" vertical="top" wrapText="1"/>
      <protection locked="0"/>
    </xf>
    <xf numFmtId="0" fontId="18" fillId="2" borderId="12" xfId="1" applyFont="1" applyBorder="1" applyAlignment="1">
      <alignment horizontal="left" vertical="top" wrapText="1"/>
      <protection locked="0"/>
    </xf>
    <xf numFmtId="0" fontId="18" fillId="2" borderId="19" xfId="1" applyFont="1" applyBorder="1" applyAlignment="1">
      <alignment horizontal="left" vertical="top" wrapText="1"/>
      <protection locked="0"/>
    </xf>
    <xf numFmtId="0" fontId="18" fillId="2" borderId="20" xfId="1" applyFont="1" applyBorder="1" applyAlignment="1">
      <alignment horizontal="left" vertical="top" wrapText="1"/>
      <protection locked="0"/>
    </xf>
    <xf numFmtId="0" fontId="18" fillId="2" borderId="21" xfId="1" applyFont="1" applyBorder="1" applyAlignment="1">
      <alignment horizontal="left" vertical="top" wrapText="1"/>
      <protection locked="0"/>
    </xf>
    <xf numFmtId="0" fontId="10" fillId="0" borderId="15" xfId="0" applyFont="1" applyBorder="1" applyAlignment="1" applyProtection="1">
      <alignment horizontal="left" vertical="center"/>
      <protection hidden="1"/>
    </xf>
    <xf numFmtId="0" fontId="10" fillId="0" borderId="13" xfId="0" applyFont="1" applyBorder="1" applyAlignment="1" applyProtection="1">
      <alignment horizontal="left" vertical="center"/>
      <protection hidden="1"/>
    </xf>
    <xf numFmtId="0" fontId="10" fillId="0" borderId="16" xfId="0" applyFont="1" applyBorder="1" applyAlignment="1" applyProtection="1">
      <alignment horizontal="left" vertical="center"/>
      <protection hidden="1"/>
    </xf>
    <xf numFmtId="0" fontId="2" fillId="0" borderId="0" xfId="0" applyFont="1" applyAlignment="1" applyProtection="1">
      <alignment horizontal="left" vertical="center" wrapText="1"/>
      <protection hidden="1"/>
    </xf>
    <xf numFmtId="0" fontId="18" fillId="2" borderId="23" xfId="1" applyFont="1" applyBorder="1" applyAlignment="1">
      <alignment horizontal="left" vertical="top"/>
      <protection locked="0"/>
    </xf>
    <xf numFmtId="0" fontId="0" fillId="0" borderId="1" xfId="0" applyBorder="1" applyAlignment="1" applyProtection="1">
      <alignment horizontal="left"/>
      <protection hidden="1"/>
    </xf>
    <xf numFmtId="0" fontId="0" fillId="0" borderId="25" xfId="0" applyBorder="1" applyAlignment="1" applyProtection="1">
      <alignment horizontal="left"/>
      <protection hidden="1"/>
    </xf>
    <xf numFmtId="0" fontId="17" fillId="2" borderId="11" xfId="1" applyFont="1" applyBorder="1" applyAlignment="1">
      <alignment horizontal="left" vertical="top" wrapText="1"/>
      <protection locked="0"/>
    </xf>
    <xf numFmtId="0" fontId="17" fillId="2" borderId="3" xfId="1" applyFont="1" applyAlignment="1">
      <alignment horizontal="left" vertical="top" wrapText="1"/>
      <protection locked="0"/>
    </xf>
    <xf numFmtId="0" fontId="17" fillId="2" borderId="12" xfId="1" applyFont="1" applyBorder="1" applyAlignment="1">
      <alignment horizontal="left" vertical="top" wrapText="1"/>
      <protection locked="0"/>
    </xf>
    <xf numFmtId="0" fontId="10" fillId="0" borderId="15" xfId="0" applyFont="1" applyBorder="1" applyAlignment="1" applyProtection="1">
      <alignment horizontal="left"/>
      <protection hidden="1"/>
    </xf>
    <xf numFmtId="0" fontId="10" fillId="0" borderId="13" xfId="0" applyFont="1" applyBorder="1" applyAlignment="1" applyProtection="1">
      <alignment horizontal="left"/>
      <protection hidden="1"/>
    </xf>
    <xf numFmtId="0" fontId="10" fillId="0" borderId="16" xfId="0" applyFont="1" applyBorder="1" applyAlignment="1" applyProtection="1">
      <alignment horizontal="left"/>
      <protection hidden="1"/>
    </xf>
    <xf numFmtId="0" fontId="0" fillId="0" borderId="0" xfId="0" applyProtection="1">
      <protection hidden="1"/>
    </xf>
    <xf numFmtId="0" fontId="5" fillId="2" borderId="31" xfId="1" applyBorder="1" applyAlignment="1">
      <alignment horizontal="left" wrapText="1"/>
      <protection locked="0"/>
    </xf>
    <xf numFmtId="0" fontId="5" fillId="2" borderId="32" xfId="1" applyBorder="1" applyAlignment="1">
      <alignment horizontal="left" wrapText="1"/>
      <protection locked="0"/>
    </xf>
    <xf numFmtId="0" fontId="5" fillId="2" borderId="33" xfId="1" applyBorder="1" applyAlignment="1">
      <alignment horizontal="left" wrapText="1"/>
      <protection locked="0"/>
    </xf>
    <xf numFmtId="0" fontId="5" fillId="2" borderId="35" xfId="1" applyBorder="1" applyAlignment="1">
      <alignment horizontal="left" wrapText="1"/>
      <protection locked="0"/>
    </xf>
    <xf numFmtId="0" fontId="5" fillId="2" borderId="36" xfId="1" applyBorder="1" applyAlignment="1">
      <alignment horizontal="left" wrapText="1"/>
      <protection locked="0"/>
    </xf>
    <xf numFmtId="0" fontId="5" fillId="2" borderId="37" xfId="1" applyBorder="1" applyAlignment="1">
      <alignment horizontal="left" wrapText="1"/>
      <protection locked="0"/>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2" xfId="0" applyFont="1" applyBorder="1" applyAlignment="1">
      <alignment horizontal="center" vertical="center"/>
    </xf>
    <xf numFmtId="0" fontId="15" fillId="0" borderId="6" xfId="0" applyFont="1" applyBorder="1" applyAlignment="1">
      <alignment horizontal="center" vertical="center"/>
    </xf>
    <xf numFmtId="0" fontId="15" fillId="0" borderId="0" xfId="0" applyFont="1" applyAlignment="1">
      <alignment horizontal="center" vertical="center"/>
    </xf>
    <xf numFmtId="0" fontId="15" fillId="0" borderId="7" xfId="0" applyFont="1" applyBorder="1" applyAlignment="1">
      <alignment horizontal="center" vertical="center"/>
    </xf>
    <xf numFmtId="0" fontId="20" fillId="4" borderId="6" xfId="0" quotePrefix="1" applyFont="1" applyFill="1" applyBorder="1" applyAlignment="1">
      <alignment horizontal="left" vertical="top" wrapText="1"/>
    </xf>
    <xf numFmtId="0" fontId="20" fillId="4" borderId="0" xfId="0" applyFont="1" applyFill="1" applyAlignment="1">
      <alignment horizontal="left" vertical="top" wrapText="1"/>
    </xf>
    <xf numFmtId="0" fontId="20" fillId="4" borderId="7" xfId="0" applyFont="1" applyFill="1" applyBorder="1" applyAlignment="1">
      <alignment horizontal="left" vertical="top" wrapText="1"/>
    </xf>
    <xf numFmtId="0" fontId="26" fillId="4" borderId="24" xfId="3" quotePrefix="1" applyFont="1" applyFill="1" applyBorder="1" applyAlignment="1" applyProtection="1">
      <alignment horizontal="left" vertical="top" wrapText="1"/>
    </xf>
    <xf numFmtId="0" fontId="26" fillId="4" borderId="1" xfId="3" applyFont="1" applyFill="1" applyBorder="1" applyAlignment="1" applyProtection="1">
      <alignment horizontal="left" vertical="top" wrapText="1"/>
    </xf>
    <xf numFmtId="0" fontId="26" fillId="4" borderId="25" xfId="3" applyFont="1" applyFill="1" applyBorder="1" applyAlignment="1" applyProtection="1">
      <alignment horizontal="left" vertical="top" wrapText="1"/>
    </xf>
    <xf numFmtId="49" fontId="5" fillId="2" borderId="23" xfId="1" applyNumberFormat="1" applyBorder="1" applyAlignment="1">
      <alignment horizontal="left"/>
      <protection locked="0"/>
    </xf>
    <xf numFmtId="49" fontId="5" fillId="2" borderId="28" xfId="1" applyNumberFormat="1" applyBorder="1" applyAlignment="1">
      <alignment horizontal="left"/>
      <protection locked="0"/>
    </xf>
    <xf numFmtId="49" fontId="5" fillId="2" borderId="31" xfId="1" applyNumberFormat="1" applyBorder="1" applyAlignment="1">
      <alignment horizontal="left"/>
      <protection locked="0"/>
    </xf>
    <xf numFmtId="49" fontId="5" fillId="2" borderId="32" xfId="1" applyNumberFormat="1" applyBorder="1" applyAlignment="1">
      <alignment horizontal="left"/>
      <protection locked="0"/>
    </xf>
    <xf numFmtId="49" fontId="5" fillId="2" borderId="33" xfId="1" applyNumberFormat="1" applyBorder="1" applyAlignment="1">
      <alignment horizontal="left"/>
      <protection locked="0"/>
    </xf>
    <xf numFmtId="0" fontId="0" fillId="0" borderId="31" xfId="0" applyBorder="1"/>
    <xf numFmtId="0" fontId="0" fillId="0" borderId="32" xfId="0" applyBorder="1"/>
    <xf numFmtId="0" fontId="0" fillId="0" borderId="33" xfId="0" applyBorder="1"/>
    <xf numFmtId="0" fontId="0" fillId="0" borderId="62" xfId="0" applyBorder="1" applyProtection="1">
      <protection locked="0"/>
    </xf>
    <xf numFmtId="0" fontId="0" fillId="0" borderId="82" xfId="0" applyBorder="1" applyProtection="1">
      <protection locked="0"/>
    </xf>
    <xf numFmtId="0" fontId="0" fillId="0" borderId="68" xfId="0" applyBorder="1" applyProtection="1">
      <protection locked="0"/>
    </xf>
    <xf numFmtId="0" fontId="0" fillId="0" borderId="83" xfId="0" applyBorder="1" applyProtection="1">
      <protection locked="0"/>
    </xf>
    <xf numFmtId="0" fontId="23" fillId="5" borderId="50" xfId="0" applyFont="1" applyFill="1" applyBorder="1" applyAlignment="1" applyProtection="1">
      <alignment horizontal="right"/>
      <protection hidden="1"/>
    </xf>
    <xf numFmtId="0" fontId="23" fillId="5" borderId="51" xfId="0" applyFont="1" applyFill="1" applyBorder="1" applyAlignment="1" applyProtection="1">
      <alignment horizontal="right"/>
      <protection hidden="1"/>
    </xf>
    <xf numFmtId="0" fontId="4" fillId="0" borderId="4"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4" fillId="0" borderId="2" xfId="0" applyFont="1" applyBorder="1" applyAlignment="1" applyProtection="1">
      <alignment horizontal="center" vertical="center"/>
      <protection hidden="1"/>
    </xf>
    <xf numFmtId="0" fontId="1" fillId="0" borderId="5" xfId="0" applyFont="1" applyBorder="1" applyProtection="1">
      <protection hidden="1"/>
    </xf>
    <xf numFmtId="0" fontId="1" fillId="0" borderId="5" xfId="0" applyFont="1" applyBorder="1"/>
    <xf numFmtId="0" fontId="1" fillId="0" borderId="2" xfId="0" applyFont="1" applyBorder="1"/>
    <xf numFmtId="0" fontId="7" fillId="5" borderId="41" xfId="0" applyFont="1" applyFill="1" applyBorder="1" applyProtection="1">
      <protection hidden="1"/>
    </xf>
    <xf numFmtId="0" fontId="0" fillId="5" borderId="50" xfId="0" applyFill="1" applyBorder="1"/>
    <xf numFmtId="0" fontId="23" fillId="5" borderId="39" xfId="0" applyFont="1" applyFill="1" applyBorder="1" applyAlignment="1" applyProtection="1">
      <alignment horizontal="right"/>
      <protection hidden="1"/>
    </xf>
    <xf numFmtId="0" fontId="23" fillId="5" borderId="49" xfId="0" applyFont="1" applyFill="1" applyBorder="1" applyAlignment="1" applyProtection="1">
      <alignment horizontal="right"/>
      <protection hidden="1"/>
    </xf>
    <xf numFmtId="0" fontId="23" fillId="5" borderId="0" xfId="0" applyFont="1" applyFill="1" applyAlignment="1" applyProtection="1">
      <alignment horizontal="right"/>
      <protection hidden="1"/>
    </xf>
    <xf numFmtId="0" fontId="23" fillId="5" borderId="8" xfId="0" applyFont="1" applyFill="1" applyBorder="1" applyAlignment="1" applyProtection="1">
      <alignment horizontal="right"/>
      <protection hidden="1"/>
    </xf>
    <xf numFmtId="0" fontId="15" fillId="0" borderId="0" xfId="0" applyFont="1" applyAlignment="1" applyProtection="1">
      <alignment horizontal="center" vertical="top"/>
      <protection hidden="1"/>
    </xf>
    <xf numFmtId="0" fontId="20" fillId="4" borderId="0" xfId="0" quotePrefix="1" applyFont="1" applyFill="1" applyAlignment="1" applyProtection="1">
      <alignment horizontal="left" vertical="center" wrapText="1"/>
      <protection hidden="1"/>
    </xf>
    <xf numFmtId="0" fontId="20" fillId="4" borderId="0" xfId="0" applyFont="1" applyFill="1" applyAlignment="1" applyProtection="1">
      <alignment horizontal="left" vertical="center" wrapText="1"/>
      <protection hidden="1"/>
    </xf>
    <xf numFmtId="0" fontId="5" fillId="2" borderId="42" xfId="1" applyBorder="1" applyAlignment="1">
      <alignment horizontal="left"/>
      <protection locked="0"/>
    </xf>
    <xf numFmtId="0" fontId="5" fillId="2" borderId="43" xfId="1" applyBorder="1" applyAlignment="1">
      <alignment horizontal="left"/>
      <protection locked="0"/>
    </xf>
    <xf numFmtId="0" fontId="7" fillId="5" borderId="38" xfId="0" applyFont="1" applyFill="1" applyBorder="1" applyProtection="1">
      <protection hidden="1"/>
    </xf>
    <xf numFmtId="0" fontId="0" fillId="5" borderId="39" xfId="0" applyFill="1" applyBorder="1"/>
    <xf numFmtId="0" fontId="0" fillId="5" borderId="44" xfId="0" applyFill="1" applyBorder="1"/>
    <xf numFmtId="0" fontId="7" fillId="5" borderId="47" xfId="0" applyFont="1" applyFill="1" applyBorder="1" applyProtection="1">
      <protection hidden="1"/>
    </xf>
    <xf numFmtId="0" fontId="0" fillId="5" borderId="14" xfId="0" applyFill="1" applyBorder="1"/>
    <xf numFmtId="0" fontId="0" fillId="5" borderId="48" xfId="0" applyFill="1" applyBorder="1"/>
    <xf numFmtId="0" fontId="7" fillId="5" borderId="9" xfId="0" applyFont="1" applyFill="1" applyBorder="1" applyProtection="1">
      <protection hidden="1"/>
    </xf>
    <xf numFmtId="0" fontId="0" fillId="5" borderId="0" xfId="0" applyFill="1"/>
  </cellXfs>
  <cellStyles count="6">
    <cellStyle name="Calculation" xfId="2" builtinId="22" customBuiltin="1"/>
    <cellStyle name="Comma" xfId="5" builtinId="3"/>
    <cellStyle name="Hyperlink" xfId="3" builtinId="8"/>
    <cellStyle name="Input" xfId="1" builtinId="20" customBuiltin="1"/>
    <cellStyle name="Normal" xfId="0" builtinId="0"/>
    <cellStyle name="Percent" xfId="4" builtinId="5"/>
  </cellStyles>
  <dxfs count="11">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s>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s://kurser.dtu.dk/course/2024-2025/27020" TargetMode="External"/><Relationship Id="rId13" Type="http://schemas.openxmlformats.org/officeDocument/2006/relationships/hyperlink" Target="http://kurser.dtu.dk/course/2022-2023/02402" TargetMode="External"/><Relationship Id="rId18" Type="http://schemas.openxmlformats.org/officeDocument/2006/relationships/hyperlink" Target="http://kurser.dtu.dk/course/2022-2023/41501" TargetMode="External"/><Relationship Id="rId26" Type="http://schemas.openxmlformats.org/officeDocument/2006/relationships/hyperlink" Target="http://kurser.dtu.dk/course/2022-2023/41603" TargetMode="External"/><Relationship Id="rId3" Type="http://schemas.openxmlformats.org/officeDocument/2006/relationships/hyperlink" Target="#GPA!R57"/><Relationship Id="rId21" Type="http://schemas.openxmlformats.org/officeDocument/2006/relationships/hyperlink" Target="http://kurser.dtu.dk/course/2022-2023/41312" TargetMode="External"/><Relationship Id="rId7" Type="http://schemas.openxmlformats.org/officeDocument/2006/relationships/hyperlink" Target="https://kurser.dtu.dk/course/2024-2025/26020" TargetMode="External"/><Relationship Id="rId12" Type="http://schemas.openxmlformats.org/officeDocument/2006/relationships/hyperlink" Target="http://kurser.dtu.dk/course/2022-2023/01035" TargetMode="External"/><Relationship Id="rId17" Type="http://schemas.openxmlformats.org/officeDocument/2006/relationships/hyperlink" Target="http://kurser.dtu.dk/course/2022-2023/41511" TargetMode="External"/><Relationship Id="rId25" Type="http://schemas.openxmlformats.org/officeDocument/2006/relationships/hyperlink" Target="http://kurser.dtu.dk/course/2022-2023/41714" TargetMode="External"/><Relationship Id="rId2" Type="http://schemas.openxmlformats.org/officeDocument/2006/relationships/hyperlink" Target="#GPA!A57"/><Relationship Id="rId16" Type="http://schemas.openxmlformats.org/officeDocument/2006/relationships/hyperlink" Target="http://kurser.dtu.dk/course/2022-2023/10022" TargetMode="External"/><Relationship Id="rId20" Type="http://schemas.openxmlformats.org/officeDocument/2006/relationships/hyperlink" Target="http://kurser.dtu.dk/course/2022-2023/41564" TargetMode="External"/><Relationship Id="rId29" Type="http://schemas.openxmlformats.org/officeDocument/2006/relationships/hyperlink" Target="http://kurser.dtu.dk/course/2021-2022/02002" TargetMode="External"/><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hyperlink" Target="https://kurser.dtu.dk/course/2024-2025/10060" TargetMode="External"/><Relationship Id="rId11" Type="http://schemas.openxmlformats.org/officeDocument/2006/relationships/hyperlink" Target="http://kurser.dtu.dk/course/01002" TargetMode="External"/><Relationship Id="rId24" Type="http://schemas.openxmlformats.org/officeDocument/2006/relationships/hyperlink" Target="http://kurser.dtu.dk/course/2022-2023/41659" TargetMode="External"/><Relationship Id="rId5" Type="http://schemas.openxmlformats.org/officeDocument/2006/relationships/image" Target="../media/image1.png"/><Relationship Id="rId15" Type="http://schemas.openxmlformats.org/officeDocument/2006/relationships/hyperlink" Target="http://kurser.dtu.dk/course/01001" TargetMode="External"/><Relationship Id="rId23" Type="http://schemas.openxmlformats.org/officeDocument/2006/relationships/hyperlink" Target="http://kurser.dtu.dk/course/2022-2023/41814" TargetMode="External"/><Relationship Id="rId28" Type="http://schemas.openxmlformats.org/officeDocument/2006/relationships/hyperlink" Target="http://kurser.dtu.dk/course/2021-2022/02003" TargetMode="External"/><Relationship Id="rId10" Type="http://schemas.openxmlformats.org/officeDocument/2006/relationships/hyperlink" Target="https://kurser.dtu.dk/course/2024-2025/41011" TargetMode="External"/><Relationship Id="rId19" Type="http://schemas.openxmlformats.org/officeDocument/2006/relationships/hyperlink" Target="http://kurser.dtu.dk/course/2022-2023/41502" TargetMode="External"/><Relationship Id="rId4" Type="http://schemas.openxmlformats.org/officeDocument/2006/relationships/hyperlink" Target="#GPA!A208"/><Relationship Id="rId9" Type="http://schemas.openxmlformats.org/officeDocument/2006/relationships/hyperlink" Target="https://kurser.dtu.dk/course/2024-2025/41031" TargetMode="External"/><Relationship Id="rId14" Type="http://schemas.openxmlformats.org/officeDocument/2006/relationships/hyperlink" Target="http://kurser.dtu.dk/course/2022-2023/02601" TargetMode="External"/><Relationship Id="rId22" Type="http://schemas.openxmlformats.org/officeDocument/2006/relationships/hyperlink" Target="http://kurser.dtu.dk/course/2022-2023/41401" TargetMode="External"/><Relationship Id="rId27" Type="http://schemas.openxmlformats.org/officeDocument/2006/relationships/hyperlink" Target="http://kurser.dtu.dk/course/2022-2023/41612" TargetMode="External"/><Relationship Id="rId30"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http://kurser.dtu.dk/course/2022-2023/41501" TargetMode="External"/><Relationship Id="rId13" Type="http://schemas.openxmlformats.org/officeDocument/2006/relationships/hyperlink" Target="http://kurser.dtu.dk/course/2022-2023/41814" TargetMode="External"/><Relationship Id="rId18" Type="http://schemas.openxmlformats.org/officeDocument/2006/relationships/hyperlink" Target="http://kurser.dtu.dk/course/2021-2022/02003" TargetMode="External"/><Relationship Id="rId3" Type="http://schemas.openxmlformats.org/officeDocument/2006/relationships/hyperlink" Target="http://kurser.dtu.dk/course/2022-2023/02402" TargetMode="External"/><Relationship Id="rId7" Type="http://schemas.openxmlformats.org/officeDocument/2006/relationships/hyperlink" Target="http://kurser.dtu.dk/course/2022-2023/41511" TargetMode="External"/><Relationship Id="rId12" Type="http://schemas.openxmlformats.org/officeDocument/2006/relationships/hyperlink" Target="http://kurser.dtu.dk/course/2022-2023/41401" TargetMode="External"/><Relationship Id="rId17" Type="http://schemas.openxmlformats.org/officeDocument/2006/relationships/hyperlink" Target="http://kurser.dtu.dk/course/2022-2023/41612" TargetMode="External"/><Relationship Id="rId2" Type="http://schemas.openxmlformats.org/officeDocument/2006/relationships/hyperlink" Target="http://kurser.dtu.dk/course/2022-2023/01035" TargetMode="External"/><Relationship Id="rId16" Type="http://schemas.openxmlformats.org/officeDocument/2006/relationships/hyperlink" Target="http://kurser.dtu.dk/course/2022-2023/41603" TargetMode="External"/><Relationship Id="rId1" Type="http://schemas.openxmlformats.org/officeDocument/2006/relationships/hyperlink" Target="http://kurser.dtu.dk/course/2022-2023/01002" TargetMode="External"/><Relationship Id="rId6" Type="http://schemas.openxmlformats.org/officeDocument/2006/relationships/hyperlink" Target="http://kurser.dtu.dk/course/2022-2023/10022" TargetMode="External"/><Relationship Id="rId11" Type="http://schemas.openxmlformats.org/officeDocument/2006/relationships/hyperlink" Target="http://kurser.dtu.dk/course/2022-2023/41312" TargetMode="External"/><Relationship Id="rId5" Type="http://schemas.openxmlformats.org/officeDocument/2006/relationships/hyperlink" Target="http://kurser.dtu.dk/course/2022-2023/01001" TargetMode="External"/><Relationship Id="rId15" Type="http://schemas.openxmlformats.org/officeDocument/2006/relationships/hyperlink" Target="http://kurser.dtu.dk/course/2022-2023/41714" TargetMode="External"/><Relationship Id="rId10" Type="http://schemas.openxmlformats.org/officeDocument/2006/relationships/hyperlink" Target="http://kurser.dtu.dk/course/2022-2023/41564" TargetMode="External"/><Relationship Id="rId19" Type="http://schemas.openxmlformats.org/officeDocument/2006/relationships/hyperlink" Target="http://kurser.dtu.dk/course/2021-2022/02002" TargetMode="External"/><Relationship Id="rId4" Type="http://schemas.openxmlformats.org/officeDocument/2006/relationships/hyperlink" Target="http://kurser.dtu.dk/course/2022-2023/02601" TargetMode="External"/><Relationship Id="rId9" Type="http://schemas.openxmlformats.org/officeDocument/2006/relationships/hyperlink" Target="http://kurser.dtu.dk/course/2022-2023/41502" TargetMode="External"/><Relationship Id="rId14" Type="http://schemas.openxmlformats.org/officeDocument/2006/relationships/hyperlink" Target="http://kurser.dtu.dk/course/2022-2023/41659" TargetMode="External"/></Relationships>
</file>

<file path=xl/drawings/drawing1.xml><?xml version="1.0" encoding="utf-8"?>
<xdr:wsDr xmlns:xdr="http://schemas.openxmlformats.org/drawingml/2006/spreadsheetDrawing" xmlns:a="http://schemas.openxmlformats.org/drawingml/2006/main">
  <xdr:twoCellAnchor>
    <xdr:from>
      <xdr:col>6</xdr:col>
      <xdr:colOff>171450</xdr:colOff>
      <xdr:row>27</xdr:row>
      <xdr:rowOff>142876</xdr:rowOff>
    </xdr:from>
    <xdr:to>
      <xdr:col>8</xdr:col>
      <xdr:colOff>581025</xdr:colOff>
      <xdr:row>29</xdr:row>
      <xdr:rowOff>38101</xdr:rowOff>
    </xdr:to>
    <xdr:sp macro="" textlink="">
      <xdr:nvSpPr>
        <xdr:cNvPr id="49" name="TextBox 48">
          <a:hlinkClick xmlns:r="http://schemas.openxmlformats.org/officeDocument/2006/relationships" r:id="rId1"/>
          <a:extLst>
            <a:ext uri="{FF2B5EF4-FFF2-40B4-BE49-F238E27FC236}">
              <a16:creationId xmlns:a16="http://schemas.microsoft.com/office/drawing/2014/main" id="{6DF21CFD-1E56-4AFA-B45A-16E9A923387E}"/>
            </a:ext>
          </a:extLst>
        </xdr:cNvPr>
        <xdr:cNvSpPr txBox="1"/>
      </xdr:nvSpPr>
      <xdr:spPr>
        <a:xfrm>
          <a:off x="7896225" y="7353301"/>
          <a:ext cx="250507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4</xdr:col>
      <xdr:colOff>447675</xdr:colOff>
      <xdr:row>27</xdr:row>
      <xdr:rowOff>1</xdr:rowOff>
    </xdr:to>
    <xdr:sp macro="" textlink="">
      <xdr:nvSpPr>
        <xdr:cNvPr id="50" name="TextBox 49">
          <a:hlinkClick xmlns:r="http://schemas.openxmlformats.org/officeDocument/2006/relationships" r:id="rId2"/>
          <a:extLst>
            <a:ext uri="{FF2B5EF4-FFF2-40B4-BE49-F238E27FC236}">
              <a16:creationId xmlns:a16="http://schemas.microsoft.com/office/drawing/2014/main" id="{991D934F-1F57-4A0D-8EE7-6F90D78F51FA}"/>
            </a:ext>
          </a:extLst>
        </xdr:cNvPr>
        <xdr:cNvSpPr txBox="1"/>
      </xdr:nvSpPr>
      <xdr:spPr>
        <a:xfrm>
          <a:off x="161924" y="6934201"/>
          <a:ext cx="658177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4</xdr:col>
      <xdr:colOff>581025</xdr:colOff>
      <xdr:row>25</xdr:row>
      <xdr:rowOff>104776</xdr:rowOff>
    </xdr:from>
    <xdr:to>
      <xdr:col>10</xdr:col>
      <xdr:colOff>447675</xdr:colOff>
      <xdr:row>27</xdr:row>
      <xdr:rowOff>1</xdr:rowOff>
    </xdr:to>
    <xdr:sp macro="" textlink="">
      <xdr:nvSpPr>
        <xdr:cNvPr id="51" name="TextBox 50">
          <a:hlinkClick xmlns:r="http://schemas.openxmlformats.org/officeDocument/2006/relationships" r:id="rId3"/>
          <a:extLst>
            <a:ext uri="{FF2B5EF4-FFF2-40B4-BE49-F238E27FC236}">
              <a16:creationId xmlns:a16="http://schemas.microsoft.com/office/drawing/2014/main" id="{F28C90C0-CE66-4F9E-907E-5A075231D8F0}"/>
            </a:ext>
          </a:extLst>
        </xdr:cNvPr>
        <xdr:cNvSpPr txBox="1"/>
      </xdr:nvSpPr>
      <xdr:spPr>
        <a:xfrm>
          <a:off x="6877050" y="6934201"/>
          <a:ext cx="471487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4</xdr:col>
      <xdr:colOff>304800</xdr:colOff>
      <xdr:row>29</xdr:row>
      <xdr:rowOff>38100</xdr:rowOff>
    </xdr:to>
    <xdr:sp macro="" textlink="">
      <xdr:nvSpPr>
        <xdr:cNvPr id="52" name="TextBox 51">
          <a:hlinkClick xmlns:r="http://schemas.openxmlformats.org/officeDocument/2006/relationships" r:id="rId4"/>
          <a:extLst>
            <a:ext uri="{FF2B5EF4-FFF2-40B4-BE49-F238E27FC236}">
              <a16:creationId xmlns:a16="http://schemas.microsoft.com/office/drawing/2014/main" id="{1CD06A6C-A01B-4FDB-ACFB-C02CEB3744A6}"/>
            </a:ext>
          </a:extLst>
        </xdr:cNvPr>
        <xdr:cNvSpPr txBox="1"/>
      </xdr:nvSpPr>
      <xdr:spPr>
        <a:xfrm>
          <a:off x="152399" y="7353300"/>
          <a:ext cx="64484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114300</xdr:colOff>
      <xdr:row>0</xdr:row>
      <xdr:rowOff>123826</xdr:rowOff>
    </xdr:from>
    <xdr:to>
      <xdr:col>0</xdr:col>
      <xdr:colOff>702587</xdr:colOff>
      <xdr:row>4</xdr:row>
      <xdr:rowOff>133350</xdr:rowOff>
    </xdr:to>
    <xdr:pic>
      <xdr:nvPicPr>
        <xdr:cNvPr id="56" name="Picture 55">
          <a:extLst>
            <a:ext uri="{FF2B5EF4-FFF2-40B4-BE49-F238E27FC236}">
              <a16:creationId xmlns:a16="http://schemas.microsoft.com/office/drawing/2014/main" id="{BAE99488-FB7D-43A9-9216-463DFB76B0D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4300" y="123826"/>
          <a:ext cx="588287" cy="885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276228</xdr:colOff>
      <xdr:row>36</xdr:row>
      <xdr:rowOff>190498</xdr:rowOff>
    </xdr:from>
    <xdr:to>
      <xdr:col>4</xdr:col>
      <xdr:colOff>523878</xdr:colOff>
      <xdr:row>36</xdr:row>
      <xdr:rowOff>190498</xdr:rowOff>
    </xdr:to>
    <xdr:grpSp>
      <xdr:nvGrpSpPr>
        <xdr:cNvPr id="57" name="Group 56">
          <a:extLst>
            <a:ext uri="{FF2B5EF4-FFF2-40B4-BE49-F238E27FC236}">
              <a16:creationId xmlns:a16="http://schemas.microsoft.com/office/drawing/2014/main" id="{87800466-2984-4670-AB14-32403CA237B9}"/>
            </a:ext>
          </a:extLst>
        </xdr:cNvPr>
        <xdr:cNvGrpSpPr/>
      </xdr:nvGrpSpPr>
      <xdr:grpSpPr>
        <a:xfrm rot="16200000">
          <a:off x="6696078" y="9239248"/>
          <a:ext cx="0" cy="247650"/>
          <a:chOff x="10458450" y="5986462"/>
          <a:chExt cx="1857375" cy="247650"/>
        </a:xfrm>
      </xdr:grpSpPr>
      <xdr:sp macro="" textlink="">
        <xdr:nvSpPr>
          <xdr:cNvPr id="58" name="TextBox 57">
            <a:hlinkClick xmlns:r="http://schemas.openxmlformats.org/officeDocument/2006/relationships" r:id="rId6"/>
            <a:extLst>
              <a:ext uri="{FF2B5EF4-FFF2-40B4-BE49-F238E27FC236}">
                <a16:creationId xmlns:a16="http://schemas.microsoft.com/office/drawing/2014/main" id="{06E0D569-206C-79CC-FC70-AB79855B11D8}"/>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10060</a:t>
            </a:r>
          </a:p>
        </xdr:txBody>
      </xdr:sp>
      <xdr:sp macro="" textlink="">
        <xdr:nvSpPr>
          <xdr:cNvPr id="59" name="TextBox 58">
            <a:hlinkClick xmlns:r="http://schemas.openxmlformats.org/officeDocument/2006/relationships" r:id="rId7"/>
            <a:extLst>
              <a:ext uri="{FF2B5EF4-FFF2-40B4-BE49-F238E27FC236}">
                <a16:creationId xmlns:a16="http://schemas.microsoft.com/office/drawing/2014/main" id="{55C2353B-83C4-A415-785D-526BDE0C6064}"/>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26020</a:t>
            </a:r>
          </a:p>
        </xdr:txBody>
      </xdr:sp>
      <xdr:sp macro="" textlink="">
        <xdr:nvSpPr>
          <xdr:cNvPr id="60" name="TextBox 59">
            <a:hlinkClick xmlns:r="http://schemas.openxmlformats.org/officeDocument/2006/relationships" r:id="rId8"/>
            <a:extLst>
              <a:ext uri="{FF2B5EF4-FFF2-40B4-BE49-F238E27FC236}">
                <a16:creationId xmlns:a16="http://schemas.microsoft.com/office/drawing/2014/main" id="{A1A14FEC-B11F-74CB-AA90-5D5A7A629E64}"/>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27020</a:t>
            </a:r>
          </a:p>
        </xdr:txBody>
      </xdr:sp>
    </xdr:grpSp>
    <xdr:clientData/>
  </xdr:twoCellAnchor>
  <xdr:twoCellAnchor>
    <xdr:from>
      <xdr:col>8</xdr:col>
      <xdr:colOff>228613</xdr:colOff>
      <xdr:row>36</xdr:row>
      <xdr:rowOff>190498</xdr:rowOff>
    </xdr:from>
    <xdr:to>
      <xdr:col>8</xdr:col>
      <xdr:colOff>476263</xdr:colOff>
      <xdr:row>36</xdr:row>
      <xdr:rowOff>190498</xdr:rowOff>
    </xdr:to>
    <xdr:grpSp>
      <xdr:nvGrpSpPr>
        <xdr:cNvPr id="61" name="Group 60">
          <a:extLst>
            <a:ext uri="{FF2B5EF4-FFF2-40B4-BE49-F238E27FC236}">
              <a16:creationId xmlns:a16="http://schemas.microsoft.com/office/drawing/2014/main" id="{E5395D3E-7FD3-448B-8FAE-18199518C1E8}"/>
            </a:ext>
          </a:extLst>
        </xdr:cNvPr>
        <xdr:cNvGrpSpPr/>
      </xdr:nvGrpSpPr>
      <xdr:grpSpPr>
        <a:xfrm rot="16200000">
          <a:off x="10172713" y="9239248"/>
          <a:ext cx="0" cy="247650"/>
          <a:chOff x="10458450" y="5986462"/>
          <a:chExt cx="1228725" cy="247650"/>
        </a:xfrm>
      </xdr:grpSpPr>
      <xdr:sp macro="" textlink="">
        <xdr:nvSpPr>
          <xdr:cNvPr id="62" name="TextBox 61">
            <a:hlinkClick xmlns:r="http://schemas.openxmlformats.org/officeDocument/2006/relationships" r:id="rId9"/>
            <a:extLst>
              <a:ext uri="{FF2B5EF4-FFF2-40B4-BE49-F238E27FC236}">
                <a16:creationId xmlns:a16="http://schemas.microsoft.com/office/drawing/2014/main" id="{9861C22C-8BD2-01DE-9639-14AC9705200A}"/>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41031</a:t>
            </a:r>
          </a:p>
        </xdr:txBody>
      </xdr:sp>
      <xdr:sp macro="" textlink="">
        <xdr:nvSpPr>
          <xdr:cNvPr id="63" name="TextBox 62">
            <a:hlinkClick xmlns:r="http://schemas.openxmlformats.org/officeDocument/2006/relationships" r:id="rId10"/>
            <a:extLst>
              <a:ext uri="{FF2B5EF4-FFF2-40B4-BE49-F238E27FC236}">
                <a16:creationId xmlns:a16="http://schemas.microsoft.com/office/drawing/2014/main" id="{296A6D82-6D31-F304-2032-186F683224F8}"/>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41011</a:t>
            </a:r>
          </a:p>
        </xdr:txBody>
      </xdr:sp>
    </xdr:grpSp>
    <xdr:clientData/>
  </xdr:twoCellAnchor>
  <xdr:twoCellAnchor>
    <xdr:from>
      <xdr:col>3</xdr:col>
      <xdr:colOff>314950</xdr:colOff>
      <xdr:row>36</xdr:row>
      <xdr:rowOff>184704</xdr:rowOff>
    </xdr:from>
    <xdr:to>
      <xdr:col>3</xdr:col>
      <xdr:colOff>534026</xdr:colOff>
      <xdr:row>36</xdr:row>
      <xdr:rowOff>2850875</xdr:rowOff>
    </xdr:to>
    <xdr:grpSp>
      <xdr:nvGrpSpPr>
        <xdr:cNvPr id="108" name="Group 107">
          <a:extLst>
            <a:ext uri="{FF2B5EF4-FFF2-40B4-BE49-F238E27FC236}">
              <a16:creationId xmlns:a16="http://schemas.microsoft.com/office/drawing/2014/main" id="{D920E6BD-3C2A-414E-8EF5-B672725F7110}"/>
            </a:ext>
          </a:extLst>
        </xdr:cNvPr>
        <xdr:cNvGrpSpPr/>
      </xdr:nvGrpSpPr>
      <xdr:grpSpPr>
        <a:xfrm rot="16200000">
          <a:off x="4673052" y="10580827"/>
          <a:ext cx="2666171" cy="219076"/>
          <a:chOff x="5087179" y="5232746"/>
          <a:chExt cx="2666171" cy="219076"/>
        </a:xfrm>
      </xdr:grpSpPr>
      <xdr:sp macro="" textlink="">
        <xdr:nvSpPr>
          <xdr:cNvPr id="109" name="TextBox 108">
            <a:hlinkClick xmlns:r="http://schemas.openxmlformats.org/officeDocument/2006/relationships" r:id="rId11"/>
            <a:extLst>
              <a:ext uri="{FF2B5EF4-FFF2-40B4-BE49-F238E27FC236}">
                <a16:creationId xmlns:a16="http://schemas.microsoft.com/office/drawing/2014/main" id="{D7B09931-27D7-8964-88A2-7AEE7220B650}"/>
              </a:ext>
            </a:extLst>
          </xdr:cNvPr>
          <xdr:cNvSpPr txBox="1"/>
        </xdr:nvSpPr>
        <xdr:spPr>
          <a:xfrm>
            <a:off x="561561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sp macro="" textlink="">
        <xdr:nvSpPr>
          <xdr:cNvPr id="110" name="TextBox 109">
            <a:hlinkClick xmlns:r="http://schemas.openxmlformats.org/officeDocument/2006/relationships" r:id="rId12"/>
            <a:extLst>
              <a:ext uri="{FF2B5EF4-FFF2-40B4-BE49-F238E27FC236}">
                <a16:creationId xmlns:a16="http://schemas.microsoft.com/office/drawing/2014/main" id="{7C2608AF-3FA5-7C6D-81AC-B289548D3AC4}"/>
              </a:ext>
            </a:extLst>
          </xdr:cNvPr>
          <xdr:cNvSpPr txBox="1"/>
        </xdr:nvSpPr>
        <xdr:spPr>
          <a:xfrm>
            <a:off x="614404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01035</a:t>
            </a:r>
          </a:p>
        </xdr:txBody>
      </xdr:sp>
      <xdr:sp macro="" textlink="">
        <xdr:nvSpPr>
          <xdr:cNvPr id="111" name="TextBox 110">
            <a:hlinkClick xmlns:r="http://schemas.openxmlformats.org/officeDocument/2006/relationships" r:id="rId13"/>
            <a:extLst>
              <a:ext uri="{FF2B5EF4-FFF2-40B4-BE49-F238E27FC236}">
                <a16:creationId xmlns:a16="http://schemas.microsoft.com/office/drawing/2014/main" id="{E069C0F8-C22D-A1A9-B44C-5C828DD9B543}"/>
              </a:ext>
            </a:extLst>
          </xdr:cNvPr>
          <xdr:cNvSpPr txBox="1"/>
        </xdr:nvSpPr>
        <xdr:spPr>
          <a:xfrm>
            <a:off x="6672470" y="5232747"/>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02402</a:t>
            </a:r>
          </a:p>
        </xdr:txBody>
      </xdr:sp>
      <xdr:sp macro="" textlink="">
        <xdr:nvSpPr>
          <xdr:cNvPr id="112" name="TextBox 111">
            <a:hlinkClick xmlns:r="http://schemas.openxmlformats.org/officeDocument/2006/relationships" r:id="rId14"/>
            <a:extLst>
              <a:ext uri="{FF2B5EF4-FFF2-40B4-BE49-F238E27FC236}">
                <a16:creationId xmlns:a16="http://schemas.microsoft.com/office/drawing/2014/main" id="{5556B1E3-F051-F2FB-71E4-B09E29EFD544}"/>
              </a:ext>
            </a:extLst>
          </xdr:cNvPr>
          <xdr:cNvSpPr txBox="1"/>
        </xdr:nvSpPr>
        <xdr:spPr>
          <a:xfrm>
            <a:off x="7200900"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02601</a:t>
            </a:r>
          </a:p>
        </xdr:txBody>
      </xdr:sp>
      <xdr:sp macro="" textlink="">
        <xdr:nvSpPr>
          <xdr:cNvPr id="113" name="TextBox 112">
            <a:hlinkClick xmlns:r="http://schemas.openxmlformats.org/officeDocument/2006/relationships" r:id="rId15"/>
            <a:extLst>
              <a:ext uri="{FF2B5EF4-FFF2-40B4-BE49-F238E27FC236}">
                <a16:creationId xmlns:a16="http://schemas.microsoft.com/office/drawing/2014/main" id="{911EEA49-0016-01F1-08D5-0DC54E3D54AF}"/>
              </a:ext>
            </a:extLst>
          </xdr:cNvPr>
          <xdr:cNvSpPr txBox="1"/>
        </xdr:nvSpPr>
        <xdr:spPr>
          <a:xfrm>
            <a:off x="5087179"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grpSp>
    <xdr:clientData/>
  </xdr:twoCellAnchor>
  <xdr:twoCellAnchor>
    <xdr:from>
      <xdr:col>4</xdr:col>
      <xdr:colOff>423864</xdr:colOff>
      <xdr:row>36</xdr:row>
      <xdr:rowOff>1657351</xdr:rowOff>
    </xdr:from>
    <xdr:to>
      <xdr:col>4</xdr:col>
      <xdr:colOff>642939</xdr:colOff>
      <xdr:row>36</xdr:row>
      <xdr:rowOff>2743201</xdr:rowOff>
    </xdr:to>
    <xdr:grpSp>
      <xdr:nvGrpSpPr>
        <xdr:cNvPr id="114" name="Group 113">
          <a:extLst>
            <a:ext uri="{FF2B5EF4-FFF2-40B4-BE49-F238E27FC236}">
              <a16:creationId xmlns:a16="http://schemas.microsoft.com/office/drawing/2014/main" id="{F3517461-6443-49C2-9665-C8D676AA09CD}"/>
            </a:ext>
          </a:extLst>
        </xdr:cNvPr>
        <xdr:cNvGrpSpPr/>
      </xdr:nvGrpSpPr>
      <xdr:grpSpPr>
        <a:xfrm rot="16200000">
          <a:off x="6286502" y="11263313"/>
          <a:ext cx="1085850" cy="219075"/>
          <a:chOff x="5600700" y="5224463"/>
          <a:chExt cx="1085850" cy="219075"/>
        </a:xfrm>
      </xdr:grpSpPr>
      <xdr:sp macro="" textlink="">
        <xdr:nvSpPr>
          <xdr:cNvPr id="115" name="TextBox 114">
            <a:hlinkClick xmlns:r="http://schemas.openxmlformats.org/officeDocument/2006/relationships" r:id="rId16"/>
            <a:extLst>
              <a:ext uri="{FF2B5EF4-FFF2-40B4-BE49-F238E27FC236}">
                <a16:creationId xmlns:a16="http://schemas.microsoft.com/office/drawing/2014/main" id="{A6A29F70-104F-8D06-0447-166D1A5F804B}"/>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10022</a:t>
            </a:r>
          </a:p>
        </xdr:txBody>
      </xdr:sp>
      <xdr:sp macro="" textlink="">
        <xdr:nvSpPr>
          <xdr:cNvPr id="116" name="TextBox 115">
            <a:hlinkClick xmlns:r="http://schemas.openxmlformats.org/officeDocument/2006/relationships" r:id="rId17"/>
            <a:extLst>
              <a:ext uri="{FF2B5EF4-FFF2-40B4-BE49-F238E27FC236}">
                <a16:creationId xmlns:a16="http://schemas.microsoft.com/office/drawing/2014/main" id="{328E4601-3D09-447C-553F-4360E2546DA2}"/>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41511</a:t>
            </a:r>
          </a:p>
        </xdr:txBody>
      </xdr:sp>
    </xdr:grpSp>
    <xdr:clientData/>
  </xdr:twoCellAnchor>
  <xdr:twoCellAnchor>
    <xdr:from>
      <xdr:col>5</xdr:col>
      <xdr:colOff>442914</xdr:colOff>
      <xdr:row>36</xdr:row>
      <xdr:rowOff>1123951</xdr:rowOff>
    </xdr:from>
    <xdr:to>
      <xdr:col>5</xdr:col>
      <xdr:colOff>661989</xdr:colOff>
      <xdr:row>36</xdr:row>
      <xdr:rowOff>2743201</xdr:rowOff>
    </xdr:to>
    <xdr:grpSp>
      <xdr:nvGrpSpPr>
        <xdr:cNvPr id="117" name="Group 116">
          <a:extLst>
            <a:ext uri="{FF2B5EF4-FFF2-40B4-BE49-F238E27FC236}">
              <a16:creationId xmlns:a16="http://schemas.microsoft.com/office/drawing/2014/main" id="{ACAAE94C-F484-4FF5-ACC8-F69B475581BC}"/>
            </a:ext>
          </a:extLst>
        </xdr:cNvPr>
        <xdr:cNvGrpSpPr/>
      </xdr:nvGrpSpPr>
      <xdr:grpSpPr>
        <a:xfrm rot="16200000">
          <a:off x="6753227" y="10996613"/>
          <a:ext cx="1619250" cy="219075"/>
          <a:chOff x="5600700" y="5224463"/>
          <a:chExt cx="1619250" cy="219075"/>
        </a:xfrm>
      </xdr:grpSpPr>
      <xdr:sp macro="" textlink="">
        <xdr:nvSpPr>
          <xdr:cNvPr id="118" name="TextBox 117">
            <a:hlinkClick xmlns:r="http://schemas.openxmlformats.org/officeDocument/2006/relationships" r:id="rId18"/>
            <a:extLst>
              <a:ext uri="{FF2B5EF4-FFF2-40B4-BE49-F238E27FC236}">
                <a16:creationId xmlns:a16="http://schemas.microsoft.com/office/drawing/2014/main" id="{2718844A-7386-FB31-A802-984F7EB5D726}"/>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41501</a:t>
            </a:r>
          </a:p>
        </xdr:txBody>
      </xdr:sp>
      <xdr:sp macro="" textlink="">
        <xdr:nvSpPr>
          <xdr:cNvPr id="119" name="TextBox 118">
            <a:hlinkClick xmlns:r="http://schemas.openxmlformats.org/officeDocument/2006/relationships" r:id="rId19"/>
            <a:extLst>
              <a:ext uri="{FF2B5EF4-FFF2-40B4-BE49-F238E27FC236}">
                <a16:creationId xmlns:a16="http://schemas.microsoft.com/office/drawing/2014/main" id="{84802DF7-C326-810A-2D31-E700EDEAC3B4}"/>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41502</a:t>
            </a:r>
          </a:p>
        </xdr:txBody>
      </xdr:sp>
      <xdr:sp macro="" textlink="">
        <xdr:nvSpPr>
          <xdr:cNvPr id="120" name="TextBox 119">
            <a:hlinkClick xmlns:r="http://schemas.openxmlformats.org/officeDocument/2006/relationships" r:id="rId20"/>
            <a:extLst>
              <a:ext uri="{FF2B5EF4-FFF2-40B4-BE49-F238E27FC236}">
                <a16:creationId xmlns:a16="http://schemas.microsoft.com/office/drawing/2014/main" id="{E02BC841-82FF-70A3-2D7F-8B4C56D5DFD3}"/>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41564</a:t>
            </a:r>
          </a:p>
        </xdr:txBody>
      </xdr:sp>
    </xdr:grpSp>
    <xdr:clientData/>
  </xdr:twoCellAnchor>
  <xdr:twoCellAnchor>
    <xdr:from>
      <xdr:col>6</xdr:col>
      <xdr:colOff>404815</xdr:colOff>
      <xdr:row>36</xdr:row>
      <xdr:rowOff>1123951</xdr:rowOff>
    </xdr:from>
    <xdr:to>
      <xdr:col>6</xdr:col>
      <xdr:colOff>623890</xdr:colOff>
      <xdr:row>36</xdr:row>
      <xdr:rowOff>2743201</xdr:rowOff>
    </xdr:to>
    <xdr:grpSp>
      <xdr:nvGrpSpPr>
        <xdr:cNvPr id="121" name="Group 120">
          <a:extLst>
            <a:ext uri="{FF2B5EF4-FFF2-40B4-BE49-F238E27FC236}">
              <a16:creationId xmlns:a16="http://schemas.microsoft.com/office/drawing/2014/main" id="{DED0ADF3-EC0C-42C6-B7A3-297AFC2346B8}"/>
            </a:ext>
          </a:extLst>
        </xdr:cNvPr>
        <xdr:cNvGrpSpPr/>
      </xdr:nvGrpSpPr>
      <xdr:grpSpPr>
        <a:xfrm rot="16200000">
          <a:off x="7429503" y="10996613"/>
          <a:ext cx="1619250" cy="219075"/>
          <a:chOff x="5600700" y="5224463"/>
          <a:chExt cx="1619250" cy="219075"/>
        </a:xfrm>
      </xdr:grpSpPr>
      <xdr:sp macro="" textlink="">
        <xdr:nvSpPr>
          <xdr:cNvPr id="122" name="TextBox 121">
            <a:hlinkClick xmlns:r="http://schemas.openxmlformats.org/officeDocument/2006/relationships" r:id="rId21"/>
            <a:extLst>
              <a:ext uri="{FF2B5EF4-FFF2-40B4-BE49-F238E27FC236}">
                <a16:creationId xmlns:a16="http://schemas.microsoft.com/office/drawing/2014/main" id="{A921B12F-A105-A22B-243F-AF29B036C77E}"/>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41312</a:t>
            </a:r>
          </a:p>
        </xdr:txBody>
      </xdr:sp>
      <xdr:sp macro="" textlink="">
        <xdr:nvSpPr>
          <xdr:cNvPr id="123" name="TextBox 122">
            <a:hlinkClick xmlns:r="http://schemas.openxmlformats.org/officeDocument/2006/relationships" r:id="rId22"/>
            <a:extLst>
              <a:ext uri="{FF2B5EF4-FFF2-40B4-BE49-F238E27FC236}">
                <a16:creationId xmlns:a16="http://schemas.microsoft.com/office/drawing/2014/main" id="{2C651AFA-C5E4-8EDA-5007-ECFCC453EF84}"/>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41401</a:t>
            </a:r>
          </a:p>
        </xdr:txBody>
      </xdr:sp>
      <xdr:sp macro="" textlink="">
        <xdr:nvSpPr>
          <xdr:cNvPr id="124" name="TextBox 123">
            <a:hlinkClick xmlns:r="http://schemas.openxmlformats.org/officeDocument/2006/relationships" r:id="rId23"/>
            <a:extLst>
              <a:ext uri="{FF2B5EF4-FFF2-40B4-BE49-F238E27FC236}">
                <a16:creationId xmlns:a16="http://schemas.microsoft.com/office/drawing/2014/main" id="{2E459B41-32C3-240C-24E2-315F9D6B4281}"/>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41814</a:t>
            </a:r>
          </a:p>
        </xdr:txBody>
      </xdr:sp>
    </xdr:grpSp>
    <xdr:clientData/>
  </xdr:twoCellAnchor>
  <xdr:twoCellAnchor>
    <xdr:from>
      <xdr:col>7</xdr:col>
      <xdr:colOff>395289</xdr:colOff>
      <xdr:row>36</xdr:row>
      <xdr:rowOff>1657351</xdr:rowOff>
    </xdr:from>
    <xdr:to>
      <xdr:col>7</xdr:col>
      <xdr:colOff>614364</xdr:colOff>
      <xdr:row>36</xdr:row>
      <xdr:rowOff>2743201</xdr:rowOff>
    </xdr:to>
    <xdr:grpSp>
      <xdr:nvGrpSpPr>
        <xdr:cNvPr id="125" name="Group 124">
          <a:extLst>
            <a:ext uri="{FF2B5EF4-FFF2-40B4-BE49-F238E27FC236}">
              <a16:creationId xmlns:a16="http://schemas.microsoft.com/office/drawing/2014/main" id="{A81D3363-F1B7-4F74-A062-1AED0A1448A9}"/>
            </a:ext>
          </a:extLst>
        </xdr:cNvPr>
        <xdr:cNvGrpSpPr/>
      </xdr:nvGrpSpPr>
      <xdr:grpSpPr>
        <a:xfrm rot="16200000">
          <a:off x="8886827" y="11263313"/>
          <a:ext cx="1085850" cy="219075"/>
          <a:chOff x="5600700" y="5224463"/>
          <a:chExt cx="1085850" cy="219075"/>
        </a:xfrm>
      </xdr:grpSpPr>
      <xdr:sp macro="" textlink="">
        <xdr:nvSpPr>
          <xdr:cNvPr id="126" name="TextBox 125">
            <a:hlinkClick xmlns:r="http://schemas.openxmlformats.org/officeDocument/2006/relationships" r:id="rId24"/>
            <a:extLst>
              <a:ext uri="{FF2B5EF4-FFF2-40B4-BE49-F238E27FC236}">
                <a16:creationId xmlns:a16="http://schemas.microsoft.com/office/drawing/2014/main" id="{B8A35D61-FA1F-91A9-3241-5D50F244B6FE}"/>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41659</a:t>
            </a:r>
          </a:p>
        </xdr:txBody>
      </xdr:sp>
      <xdr:sp macro="" textlink="">
        <xdr:nvSpPr>
          <xdr:cNvPr id="127" name="TextBox 126">
            <a:hlinkClick xmlns:r="http://schemas.openxmlformats.org/officeDocument/2006/relationships" r:id="rId25"/>
            <a:extLst>
              <a:ext uri="{FF2B5EF4-FFF2-40B4-BE49-F238E27FC236}">
                <a16:creationId xmlns:a16="http://schemas.microsoft.com/office/drawing/2014/main" id="{74377D83-CC10-6F9D-F35B-516C881F7CA4}"/>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41714</a:t>
            </a:r>
          </a:p>
        </xdr:txBody>
      </xdr:sp>
    </xdr:grpSp>
    <xdr:clientData/>
  </xdr:twoCellAnchor>
  <xdr:twoCellAnchor>
    <xdr:from>
      <xdr:col>8</xdr:col>
      <xdr:colOff>423865</xdr:colOff>
      <xdr:row>36</xdr:row>
      <xdr:rowOff>1657351</xdr:rowOff>
    </xdr:from>
    <xdr:to>
      <xdr:col>8</xdr:col>
      <xdr:colOff>642940</xdr:colOff>
      <xdr:row>36</xdr:row>
      <xdr:rowOff>2743201</xdr:rowOff>
    </xdr:to>
    <xdr:grpSp>
      <xdr:nvGrpSpPr>
        <xdr:cNvPr id="128" name="Group 127">
          <a:extLst>
            <a:ext uri="{FF2B5EF4-FFF2-40B4-BE49-F238E27FC236}">
              <a16:creationId xmlns:a16="http://schemas.microsoft.com/office/drawing/2014/main" id="{DB00A9DF-4BDE-44F9-8024-1A6728A4DC0A}"/>
            </a:ext>
          </a:extLst>
        </xdr:cNvPr>
        <xdr:cNvGrpSpPr/>
      </xdr:nvGrpSpPr>
      <xdr:grpSpPr>
        <a:xfrm rot="16200000">
          <a:off x="9810753" y="11263313"/>
          <a:ext cx="1085850" cy="219075"/>
          <a:chOff x="5600700" y="5224463"/>
          <a:chExt cx="1085850" cy="219075"/>
        </a:xfrm>
      </xdr:grpSpPr>
      <xdr:sp macro="" textlink="">
        <xdr:nvSpPr>
          <xdr:cNvPr id="129" name="TextBox 128">
            <a:hlinkClick xmlns:r="http://schemas.openxmlformats.org/officeDocument/2006/relationships" r:id="rId26"/>
            <a:extLst>
              <a:ext uri="{FF2B5EF4-FFF2-40B4-BE49-F238E27FC236}">
                <a16:creationId xmlns:a16="http://schemas.microsoft.com/office/drawing/2014/main" id="{EC44A217-4FEB-6759-3C04-AF80B56B0116}"/>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41603</a:t>
            </a:r>
          </a:p>
        </xdr:txBody>
      </xdr:sp>
      <xdr:sp macro="" textlink="">
        <xdr:nvSpPr>
          <xdr:cNvPr id="130" name="TextBox 129">
            <a:hlinkClick xmlns:r="http://schemas.openxmlformats.org/officeDocument/2006/relationships" r:id="rId27"/>
            <a:extLst>
              <a:ext uri="{FF2B5EF4-FFF2-40B4-BE49-F238E27FC236}">
                <a16:creationId xmlns:a16="http://schemas.microsoft.com/office/drawing/2014/main" id="{3B3003C1-DBD5-8B00-CCA9-ACB4459C9A68}"/>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41612</a:t>
            </a:r>
          </a:p>
        </xdr:txBody>
      </xdr:sp>
    </xdr:grpSp>
    <xdr:clientData/>
  </xdr:twoCellAnchor>
  <xdr:twoCellAnchor>
    <xdr:from>
      <xdr:col>9</xdr:col>
      <xdr:colOff>311222</xdr:colOff>
      <xdr:row>36</xdr:row>
      <xdr:rowOff>1675573</xdr:rowOff>
    </xdr:from>
    <xdr:to>
      <xdr:col>9</xdr:col>
      <xdr:colOff>530297</xdr:colOff>
      <xdr:row>36</xdr:row>
      <xdr:rowOff>2228023</xdr:rowOff>
    </xdr:to>
    <xdr:sp macro="" textlink="">
      <xdr:nvSpPr>
        <xdr:cNvPr id="131" name="TextBox 130">
          <a:hlinkClick xmlns:r="http://schemas.openxmlformats.org/officeDocument/2006/relationships" r:id="rId28"/>
          <a:extLst>
            <a:ext uri="{FF2B5EF4-FFF2-40B4-BE49-F238E27FC236}">
              <a16:creationId xmlns:a16="http://schemas.microsoft.com/office/drawing/2014/main" id="{B7FD87B3-74A1-4A01-908F-C6FEBFCEAD4F}"/>
            </a:ext>
          </a:extLst>
        </xdr:cNvPr>
        <xdr:cNvSpPr txBox="1"/>
      </xdr:nvSpPr>
      <xdr:spPr>
        <a:xfrm rot="16200000">
          <a:off x="9812410" y="6271385"/>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02003</a:t>
          </a:r>
        </a:p>
      </xdr:txBody>
    </xdr:sp>
    <xdr:clientData/>
  </xdr:twoCellAnchor>
  <xdr:twoCellAnchor>
    <xdr:from>
      <xdr:col>9</xdr:col>
      <xdr:colOff>311222</xdr:colOff>
      <xdr:row>36</xdr:row>
      <xdr:rowOff>2271921</xdr:rowOff>
    </xdr:from>
    <xdr:to>
      <xdr:col>9</xdr:col>
      <xdr:colOff>530297</xdr:colOff>
      <xdr:row>36</xdr:row>
      <xdr:rowOff>2824371</xdr:rowOff>
    </xdr:to>
    <xdr:sp macro="" textlink="">
      <xdr:nvSpPr>
        <xdr:cNvPr id="132" name="TextBox 131">
          <a:hlinkClick xmlns:r="http://schemas.openxmlformats.org/officeDocument/2006/relationships" r:id="rId29"/>
          <a:extLst>
            <a:ext uri="{FF2B5EF4-FFF2-40B4-BE49-F238E27FC236}">
              <a16:creationId xmlns:a16="http://schemas.microsoft.com/office/drawing/2014/main" id="{76B0B279-1EDF-4086-8BF8-7D506014874B}"/>
            </a:ext>
          </a:extLst>
        </xdr:cNvPr>
        <xdr:cNvSpPr txBox="1"/>
      </xdr:nvSpPr>
      <xdr:spPr>
        <a:xfrm rot="16200000">
          <a:off x="9812410" y="686773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twoCellAnchor editAs="oneCell">
    <xdr:from>
      <xdr:col>10</xdr:col>
      <xdr:colOff>400050</xdr:colOff>
      <xdr:row>8</xdr:row>
      <xdr:rowOff>142875</xdr:rowOff>
    </xdr:from>
    <xdr:to>
      <xdr:col>11</xdr:col>
      <xdr:colOff>2599961</xdr:colOff>
      <xdr:row>12</xdr:row>
      <xdr:rowOff>66588</xdr:rowOff>
    </xdr:to>
    <xdr:pic>
      <xdr:nvPicPr>
        <xdr:cNvPr id="2" name="Picture 1">
          <a:extLst>
            <a:ext uri="{FF2B5EF4-FFF2-40B4-BE49-F238E27FC236}">
              <a16:creationId xmlns:a16="http://schemas.microsoft.com/office/drawing/2014/main" id="{5AA39B01-B21D-B5AE-E3D5-317481567BDD}"/>
            </a:ext>
          </a:extLst>
        </xdr:cNvPr>
        <xdr:cNvPicPr>
          <a:picLocks noChangeAspect="1"/>
        </xdr:cNvPicPr>
      </xdr:nvPicPr>
      <xdr:blipFill>
        <a:blip xmlns:r="http://schemas.openxmlformats.org/officeDocument/2006/relationships" r:embed="rId30"/>
        <a:stretch>
          <a:fillRect/>
        </a:stretch>
      </xdr:blipFill>
      <xdr:spPr>
        <a:xfrm>
          <a:off x="11544300" y="3533775"/>
          <a:ext cx="2914286" cy="6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314950</xdr:colOff>
      <xdr:row>20</xdr:row>
      <xdr:rowOff>184704</xdr:rowOff>
    </xdr:from>
    <xdr:to>
      <xdr:col>3</xdr:col>
      <xdr:colOff>534026</xdr:colOff>
      <xdr:row>21</xdr:row>
      <xdr:rowOff>2900</xdr:rowOff>
    </xdr:to>
    <xdr:grpSp>
      <xdr:nvGrpSpPr>
        <xdr:cNvPr id="2" name="Group 1">
          <a:extLst>
            <a:ext uri="{FF2B5EF4-FFF2-40B4-BE49-F238E27FC236}">
              <a16:creationId xmlns:a16="http://schemas.microsoft.com/office/drawing/2014/main" id="{82CC47F8-855B-4061-8676-97826E9AA02D}"/>
            </a:ext>
          </a:extLst>
        </xdr:cNvPr>
        <xdr:cNvGrpSpPr/>
      </xdr:nvGrpSpPr>
      <xdr:grpSpPr>
        <a:xfrm rot="16200000">
          <a:off x="3706265" y="6261239"/>
          <a:ext cx="3228146" cy="219076"/>
          <a:chOff x="5087179" y="5232746"/>
          <a:chExt cx="2666171" cy="219076"/>
        </a:xfrm>
      </xdr:grpSpPr>
      <xdr:sp macro="" textlink="">
        <xdr:nvSpPr>
          <xdr:cNvPr id="3" name="TextBox 2">
            <a:hlinkClick xmlns:r="http://schemas.openxmlformats.org/officeDocument/2006/relationships" r:id="rId1"/>
            <a:extLst>
              <a:ext uri="{FF2B5EF4-FFF2-40B4-BE49-F238E27FC236}">
                <a16:creationId xmlns:a16="http://schemas.microsoft.com/office/drawing/2014/main" id="{56244645-8AF2-DD5E-C28F-8EE74F4B52A1}"/>
              </a:ext>
            </a:extLst>
          </xdr:cNvPr>
          <xdr:cNvSpPr txBox="1"/>
        </xdr:nvSpPr>
        <xdr:spPr>
          <a:xfrm>
            <a:off x="561561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7D963E26-2513-5A6D-3824-3D249E1E91CA}"/>
              </a:ext>
            </a:extLst>
          </xdr:cNvPr>
          <xdr:cNvSpPr txBox="1"/>
        </xdr:nvSpPr>
        <xdr:spPr>
          <a:xfrm>
            <a:off x="614404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01035</a:t>
            </a:r>
          </a:p>
        </xdr:txBody>
      </xdr:sp>
      <xdr:sp macro="" textlink="">
        <xdr:nvSpPr>
          <xdr:cNvPr id="5" name="TextBox 4">
            <a:hlinkClick xmlns:r="http://schemas.openxmlformats.org/officeDocument/2006/relationships" r:id="rId3"/>
            <a:extLst>
              <a:ext uri="{FF2B5EF4-FFF2-40B4-BE49-F238E27FC236}">
                <a16:creationId xmlns:a16="http://schemas.microsoft.com/office/drawing/2014/main" id="{81ECBF2C-9289-08C3-26F3-BFE92787CAB6}"/>
              </a:ext>
            </a:extLst>
          </xdr:cNvPr>
          <xdr:cNvSpPr txBox="1"/>
        </xdr:nvSpPr>
        <xdr:spPr>
          <a:xfrm>
            <a:off x="6672470" y="5232747"/>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02402</a:t>
            </a:r>
          </a:p>
        </xdr:txBody>
      </xdr:sp>
      <xdr:sp macro="" textlink="">
        <xdr:nvSpPr>
          <xdr:cNvPr id="6" name="TextBox 5">
            <a:hlinkClick xmlns:r="http://schemas.openxmlformats.org/officeDocument/2006/relationships" r:id="rId4"/>
            <a:extLst>
              <a:ext uri="{FF2B5EF4-FFF2-40B4-BE49-F238E27FC236}">
                <a16:creationId xmlns:a16="http://schemas.microsoft.com/office/drawing/2014/main" id="{02EA4B49-607D-E3D6-37C4-AD659EA69E3A}"/>
              </a:ext>
            </a:extLst>
          </xdr:cNvPr>
          <xdr:cNvSpPr txBox="1"/>
        </xdr:nvSpPr>
        <xdr:spPr>
          <a:xfrm>
            <a:off x="7200900"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02601</a:t>
            </a:r>
          </a:p>
        </xdr:txBody>
      </xdr:sp>
      <xdr:sp macro="" textlink="">
        <xdr:nvSpPr>
          <xdr:cNvPr id="7" name="TextBox 6">
            <a:hlinkClick xmlns:r="http://schemas.openxmlformats.org/officeDocument/2006/relationships" r:id="rId5"/>
            <a:extLst>
              <a:ext uri="{FF2B5EF4-FFF2-40B4-BE49-F238E27FC236}">
                <a16:creationId xmlns:a16="http://schemas.microsoft.com/office/drawing/2014/main" id="{6F76CF5B-D252-D4AE-E3D5-22725721CF34}"/>
              </a:ext>
            </a:extLst>
          </xdr:cNvPr>
          <xdr:cNvSpPr txBox="1"/>
        </xdr:nvSpPr>
        <xdr:spPr>
          <a:xfrm>
            <a:off x="5087179"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grpSp>
    <xdr:clientData/>
  </xdr:twoCellAnchor>
  <xdr:twoCellAnchor>
    <xdr:from>
      <xdr:col>4</xdr:col>
      <xdr:colOff>423864</xdr:colOff>
      <xdr:row>20</xdr:row>
      <xdr:rowOff>1657351</xdr:rowOff>
    </xdr:from>
    <xdr:to>
      <xdr:col>4</xdr:col>
      <xdr:colOff>604839</xdr:colOff>
      <xdr:row>21</xdr:row>
      <xdr:rowOff>1</xdr:rowOff>
    </xdr:to>
    <xdr:grpSp>
      <xdr:nvGrpSpPr>
        <xdr:cNvPr id="8" name="Group 7">
          <a:extLst>
            <a:ext uri="{FF2B5EF4-FFF2-40B4-BE49-F238E27FC236}">
              <a16:creationId xmlns:a16="http://schemas.microsoft.com/office/drawing/2014/main" id="{6D7C9592-28A3-4502-8810-B4933102AB7F}"/>
            </a:ext>
          </a:extLst>
        </xdr:cNvPr>
        <xdr:cNvGrpSpPr/>
      </xdr:nvGrpSpPr>
      <xdr:grpSpPr>
        <a:xfrm rot="16200000">
          <a:off x="5143502" y="7015163"/>
          <a:ext cx="1752600" cy="180975"/>
          <a:chOff x="5600700" y="5224463"/>
          <a:chExt cx="1085850" cy="219075"/>
        </a:xfrm>
      </xdr:grpSpPr>
      <xdr:sp macro="" textlink="">
        <xdr:nvSpPr>
          <xdr:cNvPr id="9" name="TextBox 8">
            <a:hlinkClick xmlns:r="http://schemas.openxmlformats.org/officeDocument/2006/relationships" r:id="rId6"/>
            <a:extLst>
              <a:ext uri="{FF2B5EF4-FFF2-40B4-BE49-F238E27FC236}">
                <a16:creationId xmlns:a16="http://schemas.microsoft.com/office/drawing/2014/main" id="{B00373AB-FDC6-C5B8-FF87-1F86C2442772}"/>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10022</a:t>
            </a:r>
          </a:p>
        </xdr:txBody>
      </xdr:sp>
      <xdr:sp macro="" textlink="">
        <xdr:nvSpPr>
          <xdr:cNvPr id="10" name="TextBox 9">
            <a:hlinkClick xmlns:r="http://schemas.openxmlformats.org/officeDocument/2006/relationships" r:id="rId7"/>
            <a:extLst>
              <a:ext uri="{FF2B5EF4-FFF2-40B4-BE49-F238E27FC236}">
                <a16:creationId xmlns:a16="http://schemas.microsoft.com/office/drawing/2014/main" id="{B05B483A-8A24-D88A-A5CD-6EE0E764DF42}"/>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41511</a:t>
            </a:r>
          </a:p>
        </xdr:txBody>
      </xdr:sp>
    </xdr:grpSp>
    <xdr:clientData/>
  </xdr:twoCellAnchor>
  <xdr:twoCellAnchor>
    <xdr:from>
      <xdr:col>5</xdr:col>
      <xdr:colOff>442914</xdr:colOff>
      <xdr:row>20</xdr:row>
      <xdr:rowOff>1123951</xdr:rowOff>
    </xdr:from>
    <xdr:to>
      <xdr:col>5</xdr:col>
      <xdr:colOff>604839</xdr:colOff>
      <xdr:row>21</xdr:row>
      <xdr:rowOff>1</xdr:rowOff>
    </xdr:to>
    <xdr:grpSp>
      <xdr:nvGrpSpPr>
        <xdr:cNvPr id="11" name="Group 10">
          <a:extLst>
            <a:ext uri="{FF2B5EF4-FFF2-40B4-BE49-F238E27FC236}">
              <a16:creationId xmlns:a16="http://schemas.microsoft.com/office/drawing/2014/main" id="{DD5E293D-56D8-4FCF-BADE-CCA9DF5BE320}"/>
            </a:ext>
          </a:extLst>
        </xdr:cNvPr>
        <xdr:cNvGrpSpPr/>
      </xdr:nvGrpSpPr>
      <xdr:grpSpPr>
        <a:xfrm rot="16200000">
          <a:off x="5495927" y="6757988"/>
          <a:ext cx="2286000" cy="161925"/>
          <a:chOff x="5600700" y="5224463"/>
          <a:chExt cx="1619250" cy="219075"/>
        </a:xfrm>
      </xdr:grpSpPr>
      <xdr:sp macro="" textlink="">
        <xdr:nvSpPr>
          <xdr:cNvPr id="12" name="TextBox 11">
            <a:hlinkClick xmlns:r="http://schemas.openxmlformats.org/officeDocument/2006/relationships" r:id="rId8"/>
            <a:extLst>
              <a:ext uri="{FF2B5EF4-FFF2-40B4-BE49-F238E27FC236}">
                <a16:creationId xmlns:a16="http://schemas.microsoft.com/office/drawing/2014/main" id="{043F2D94-9754-83A6-05BD-EE3F843242A2}"/>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41501</a:t>
            </a:r>
          </a:p>
        </xdr:txBody>
      </xdr:sp>
      <xdr:sp macro="" textlink="">
        <xdr:nvSpPr>
          <xdr:cNvPr id="13" name="TextBox 12">
            <a:hlinkClick xmlns:r="http://schemas.openxmlformats.org/officeDocument/2006/relationships" r:id="rId9"/>
            <a:extLst>
              <a:ext uri="{FF2B5EF4-FFF2-40B4-BE49-F238E27FC236}">
                <a16:creationId xmlns:a16="http://schemas.microsoft.com/office/drawing/2014/main" id="{659835A1-F827-5171-157C-EEDF1F254AC7}"/>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41502</a:t>
            </a:r>
          </a:p>
        </xdr:txBody>
      </xdr:sp>
      <xdr:sp macro="" textlink="">
        <xdr:nvSpPr>
          <xdr:cNvPr id="14" name="TextBox 13">
            <a:hlinkClick xmlns:r="http://schemas.openxmlformats.org/officeDocument/2006/relationships" r:id="rId10"/>
            <a:extLst>
              <a:ext uri="{FF2B5EF4-FFF2-40B4-BE49-F238E27FC236}">
                <a16:creationId xmlns:a16="http://schemas.microsoft.com/office/drawing/2014/main" id="{023D901A-077C-8206-4C51-69A88810CD14}"/>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41564</a:t>
            </a:r>
          </a:p>
        </xdr:txBody>
      </xdr:sp>
    </xdr:grpSp>
    <xdr:clientData/>
  </xdr:twoCellAnchor>
  <xdr:twoCellAnchor>
    <xdr:from>
      <xdr:col>6</xdr:col>
      <xdr:colOff>404815</xdr:colOff>
      <xdr:row>20</xdr:row>
      <xdr:rowOff>1123951</xdr:rowOff>
    </xdr:from>
    <xdr:to>
      <xdr:col>6</xdr:col>
      <xdr:colOff>604840</xdr:colOff>
      <xdr:row>21</xdr:row>
      <xdr:rowOff>1</xdr:rowOff>
    </xdr:to>
    <xdr:grpSp>
      <xdr:nvGrpSpPr>
        <xdr:cNvPr id="15" name="Group 14">
          <a:extLst>
            <a:ext uri="{FF2B5EF4-FFF2-40B4-BE49-F238E27FC236}">
              <a16:creationId xmlns:a16="http://schemas.microsoft.com/office/drawing/2014/main" id="{38F75E90-8EFB-415B-BBC9-B7B76669ECEB}"/>
            </a:ext>
          </a:extLst>
        </xdr:cNvPr>
        <xdr:cNvGrpSpPr/>
      </xdr:nvGrpSpPr>
      <xdr:grpSpPr>
        <a:xfrm rot="16200000">
          <a:off x="6086478" y="6738938"/>
          <a:ext cx="2286000" cy="200025"/>
          <a:chOff x="5600700" y="5224463"/>
          <a:chExt cx="1619250" cy="219075"/>
        </a:xfrm>
      </xdr:grpSpPr>
      <xdr:sp macro="" textlink="">
        <xdr:nvSpPr>
          <xdr:cNvPr id="16" name="TextBox 15">
            <a:hlinkClick xmlns:r="http://schemas.openxmlformats.org/officeDocument/2006/relationships" r:id="rId11"/>
            <a:extLst>
              <a:ext uri="{FF2B5EF4-FFF2-40B4-BE49-F238E27FC236}">
                <a16:creationId xmlns:a16="http://schemas.microsoft.com/office/drawing/2014/main" id="{FA80FDD9-CC3A-5CDA-A4E7-A490E3F38EE1}"/>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41312</a:t>
            </a:r>
          </a:p>
        </xdr:txBody>
      </xdr:sp>
      <xdr:sp macro="" textlink="">
        <xdr:nvSpPr>
          <xdr:cNvPr id="17" name="TextBox 16">
            <a:hlinkClick xmlns:r="http://schemas.openxmlformats.org/officeDocument/2006/relationships" r:id="rId12"/>
            <a:extLst>
              <a:ext uri="{FF2B5EF4-FFF2-40B4-BE49-F238E27FC236}">
                <a16:creationId xmlns:a16="http://schemas.microsoft.com/office/drawing/2014/main" id="{C5C8533D-39BE-7DFE-22D8-F1E53CF96B3E}"/>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41401</a:t>
            </a:r>
          </a:p>
        </xdr:txBody>
      </xdr:sp>
      <xdr:sp macro="" textlink="">
        <xdr:nvSpPr>
          <xdr:cNvPr id="18" name="TextBox 17">
            <a:hlinkClick xmlns:r="http://schemas.openxmlformats.org/officeDocument/2006/relationships" r:id="rId13"/>
            <a:extLst>
              <a:ext uri="{FF2B5EF4-FFF2-40B4-BE49-F238E27FC236}">
                <a16:creationId xmlns:a16="http://schemas.microsoft.com/office/drawing/2014/main" id="{E06B4A03-54CA-F409-1F6B-4ED41024E7F2}"/>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41814</a:t>
            </a:r>
          </a:p>
        </xdr:txBody>
      </xdr:sp>
    </xdr:grpSp>
    <xdr:clientData/>
  </xdr:twoCellAnchor>
  <xdr:twoCellAnchor>
    <xdr:from>
      <xdr:col>7</xdr:col>
      <xdr:colOff>395289</xdr:colOff>
      <xdr:row>20</xdr:row>
      <xdr:rowOff>1657351</xdr:rowOff>
    </xdr:from>
    <xdr:to>
      <xdr:col>7</xdr:col>
      <xdr:colOff>604839</xdr:colOff>
      <xdr:row>21</xdr:row>
      <xdr:rowOff>1</xdr:rowOff>
    </xdr:to>
    <xdr:grpSp>
      <xdr:nvGrpSpPr>
        <xdr:cNvPr id="19" name="Group 18">
          <a:extLst>
            <a:ext uri="{FF2B5EF4-FFF2-40B4-BE49-F238E27FC236}">
              <a16:creationId xmlns:a16="http://schemas.microsoft.com/office/drawing/2014/main" id="{59D1310C-21D3-436A-8A2D-FCB1B5D92544}"/>
            </a:ext>
          </a:extLst>
        </xdr:cNvPr>
        <xdr:cNvGrpSpPr/>
      </xdr:nvGrpSpPr>
      <xdr:grpSpPr>
        <a:xfrm rot="16200000">
          <a:off x="6958014" y="7000876"/>
          <a:ext cx="1752600" cy="209550"/>
          <a:chOff x="5600700" y="5224463"/>
          <a:chExt cx="1085850" cy="219075"/>
        </a:xfrm>
      </xdr:grpSpPr>
      <xdr:sp macro="" textlink="">
        <xdr:nvSpPr>
          <xdr:cNvPr id="20" name="TextBox 19">
            <a:hlinkClick xmlns:r="http://schemas.openxmlformats.org/officeDocument/2006/relationships" r:id="rId14"/>
            <a:extLst>
              <a:ext uri="{FF2B5EF4-FFF2-40B4-BE49-F238E27FC236}">
                <a16:creationId xmlns:a16="http://schemas.microsoft.com/office/drawing/2014/main" id="{735EE36F-3228-2EF8-C5C3-74C5454FBA69}"/>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41659</a:t>
            </a:r>
          </a:p>
        </xdr:txBody>
      </xdr:sp>
      <xdr:sp macro="" textlink="">
        <xdr:nvSpPr>
          <xdr:cNvPr id="21" name="TextBox 20">
            <a:hlinkClick xmlns:r="http://schemas.openxmlformats.org/officeDocument/2006/relationships" r:id="rId15"/>
            <a:extLst>
              <a:ext uri="{FF2B5EF4-FFF2-40B4-BE49-F238E27FC236}">
                <a16:creationId xmlns:a16="http://schemas.microsoft.com/office/drawing/2014/main" id="{3B2B46A0-7051-C83E-F281-29948861D953}"/>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41714</a:t>
            </a:r>
          </a:p>
        </xdr:txBody>
      </xdr:sp>
    </xdr:grpSp>
    <xdr:clientData/>
  </xdr:twoCellAnchor>
  <xdr:twoCellAnchor>
    <xdr:from>
      <xdr:col>8</xdr:col>
      <xdr:colOff>423865</xdr:colOff>
      <xdr:row>20</xdr:row>
      <xdr:rowOff>1657351</xdr:rowOff>
    </xdr:from>
    <xdr:to>
      <xdr:col>8</xdr:col>
      <xdr:colOff>604840</xdr:colOff>
      <xdr:row>21</xdr:row>
      <xdr:rowOff>1</xdr:rowOff>
    </xdr:to>
    <xdr:grpSp>
      <xdr:nvGrpSpPr>
        <xdr:cNvPr id="22" name="Group 21">
          <a:extLst>
            <a:ext uri="{FF2B5EF4-FFF2-40B4-BE49-F238E27FC236}">
              <a16:creationId xmlns:a16="http://schemas.microsoft.com/office/drawing/2014/main" id="{F90CA6B3-D013-4824-BD66-7931DB7BDD5E}"/>
            </a:ext>
          </a:extLst>
        </xdr:cNvPr>
        <xdr:cNvGrpSpPr/>
      </xdr:nvGrpSpPr>
      <xdr:grpSpPr>
        <a:xfrm rot="16200000">
          <a:off x="7581903" y="7015163"/>
          <a:ext cx="1752600" cy="180975"/>
          <a:chOff x="5600700" y="5224463"/>
          <a:chExt cx="1085850" cy="219075"/>
        </a:xfrm>
      </xdr:grpSpPr>
      <xdr:sp macro="" textlink="">
        <xdr:nvSpPr>
          <xdr:cNvPr id="23" name="TextBox 22">
            <a:hlinkClick xmlns:r="http://schemas.openxmlformats.org/officeDocument/2006/relationships" r:id="rId16"/>
            <a:extLst>
              <a:ext uri="{FF2B5EF4-FFF2-40B4-BE49-F238E27FC236}">
                <a16:creationId xmlns:a16="http://schemas.microsoft.com/office/drawing/2014/main" id="{B1A63E29-037D-6C44-0392-EED10E3E11BF}"/>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41603</a:t>
            </a:r>
          </a:p>
        </xdr:txBody>
      </xdr:sp>
      <xdr:sp macro="" textlink="">
        <xdr:nvSpPr>
          <xdr:cNvPr id="24" name="TextBox 23">
            <a:hlinkClick xmlns:r="http://schemas.openxmlformats.org/officeDocument/2006/relationships" r:id="rId17"/>
            <a:extLst>
              <a:ext uri="{FF2B5EF4-FFF2-40B4-BE49-F238E27FC236}">
                <a16:creationId xmlns:a16="http://schemas.microsoft.com/office/drawing/2014/main" id="{892C59B7-DE85-0B2E-1BD9-7E333AB8015C}"/>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41612</a:t>
            </a:r>
          </a:p>
        </xdr:txBody>
      </xdr:sp>
    </xdr:grpSp>
    <xdr:clientData/>
  </xdr:twoCellAnchor>
  <xdr:twoCellAnchor>
    <xdr:from>
      <xdr:col>9</xdr:col>
      <xdr:colOff>311222</xdr:colOff>
      <xdr:row>20</xdr:row>
      <xdr:rowOff>1675573</xdr:rowOff>
    </xdr:from>
    <xdr:to>
      <xdr:col>9</xdr:col>
      <xdr:colOff>530297</xdr:colOff>
      <xdr:row>20</xdr:row>
      <xdr:rowOff>2228023</xdr:rowOff>
    </xdr:to>
    <xdr:sp macro="" textlink="">
      <xdr:nvSpPr>
        <xdr:cNvPr id="25" name="TextBox 24">
          <a:hlinkClick xmlns:r="http://schemas.openxmlformats.org/officeDocument/2006/relationships" r:id="rId18"/>
          <a:extLst>
            <a:ext uri="{FF2B5EF4-FFF2-40B4-BE49-F238E27FC236}">
              <a16:creationId xmlns:a16="http://schemas.microsoft.com/office/drawing/2014/main" id="{EA2BC2E7-A1E4-4258-9A80-63C7C5C1193F}"/>
            </a:ext>
          </a:extLst>
        </xdr:cNvPr>
        <xdr:cNvSpPr txBox="1"/>
      </xdr:nvSpPr>
      <xdr:spPr>
        <a:xfrm rot="16200000">
          <a:off x="9812410" y="6271385"/>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02003</a:t>
          </a:r>
        </a:p>
      </xdr:txBody>
    </xdr:sp>
    <xdr:clientData/>
  </xdr:twoCellAnchor>
  <xdr:twoCellAnchor>
    <xdr:from>
      <xdr:col>9</xdr:col>
      <xdr:colOff>311222</xdr:colOff>
      <xdr:row>20</xdr:row>
      <xdr:rowOff>2271921</xdr:rowOff>
    </xdr:from>
    <xdr:to>
      <xdr:col>9</xdr:col>
      <xdr:colOff>530297</xdr:colOff>
      <xdr:row>20</xdr:row>
      <xdr:rowOff>2824371</xdr:rowOff>
    </xdr:to>
    <xdr:sp macro="" textlink="">
      <xdr:nvSpPr>
        <xdr:cNvPr id="26" name="TextBox 25">
          <a:hlinkClick xmlns:r="http://schemas.openxmlformats.org/officeDocument/2006/relationships" r:id="rId19"/>
          <a:extLst>
            <a:ext uri="{FF2B5EF4-FFF2-40B4-BE49-F238E27FC236}">
              <a16:creationId xmlns:a16="http://schemas.microsoft.com/office/drawing/2014/main" id="{F99E9DCD-D2B2-4662-8D3D-2D67A2E9EDC7}"/>
            </a:ext>
          </a:extLst>
        </xdr:cNvPr>
        <xdr:cNvSpPr txBox="1"/>
      </xdr:nvSpPr>
      <xdr:spPr>
        <a:xfrm rot="16200000">
          <a:off x="9812410" y="686773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tudk-my.sharepoint.com/Users/moing/Downloads/Premapping%20international%20updated%2027-01-2021/Advanced%20Materials%20and%20Healthcare%20Engineer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kurser.dtu.dk/course/2023-2024/0100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E115D-67FB-4824-A4AE-9845F47EF1F1}">
  <sheetPr>
    <tabColor rgb="FF00B050"/>
    <pageSetUpPr fitToPage="1"/>
  </sheetPr>
  <dimension ref="A1:AA270"/>
  <sheetViews>
    <sheetView showGridLines="0" tabSelected="1" zoomScaleNormal="100" workbookViewId="0"/>
  </sheetViews>
  <sheetFormatPr defaultColWidth="9.140625" defaultRowHeight="14.25"/>
  <cols>
    <col min="1" max="1" width="61.85546875" style="160" customWidth="1"/>
    <col min="2" max="2" width="11" style="160" customWidth="1"/>
    <col min="3" max="3" width="10.85546875" style="160" customWidth="1"/>
    <col min="4" max="6" width="10.7109375" style="160" customWidth="1"/>
    <col min="7" max="7" width="18" style="160" customWidth="1"/>
    <col min="8" max="8" width="13.42578125" style="160" customWidth="1"/>
    <col min="9" max="9" width="10.7109375" style="160" customWidth="1"/>
    <col min="10" max="10" width="9.140625" style="160"/>
    <col min="11" max="11" width="10.7109375" style="160" customWidth="1"/>
    <col min="12" max="12" width="66" style="160" bestFit="1" customWidth="1"/>
    <col min="13" max="13" width="42.85546875" style="160" customWidth="1"/>
    <col min="14" max="14" width="9.140625" style="160"/>
    <col min="15" max="15" width="49.42578125" style="160" customWidth="1"/>
    <col min="16" max="16" width="50.7109375" style="160" bestFit="1" customWidth="1"/>
    <col min="17" max="25" width="9.140625" style="160"/>
    <col min="26" max="26" width="9.140625" style="188"/>
    <col min="27" max="16384" width="9.140625" style="160"/>
  </cols>
  <sheetData>
    <row r="1" spans="1:26" s="129" customFormat="1">
      <c r="Z1" s="130"/>
    </row>
    <row r="2" spans="1:26" s="129" customFormat="1">
      <c r="Z2" s="130"/>
    </row>
    <row r="3" spans="1:26" s="129" customFormat="1" ht="25.5">
      <c r="A3" s="131" t="s">
        <v>727</v>
      </c>
      <c r="B3" s="131"/>
      <c r="C3" s="131"/>
      <c r="D3" s="131"/>
      <c r="E3" s="131"/>
      <c r="F3" s="131"/>
      <c r="G3" s="131"/>
      <c r="H3" s="131"/>
      <c r="I3" s="131"/>
      <c r="M3" s="132"/>
      <c r="N3" s="132"/>
      <c r="Z3" s="130"/>
    </row>
    <row r="4" spans="1:26" s="129" customFormat="1" ht="15" customHeight="1">
      <c r="A4" s="210"/>
      <c r="B4" s="210"/>
      <c r="C4" s="210"/>
      <c r="D4" s="210"/>
      <c r="E4" s="210"/>
      <c r="F4" s="210"/>
      <c r="G4" s="210"/>
      <c r="H4" s="210"/>
      <c r="I4" s="210"/>
      <c r="J4" s="210"/>
      <c r="K4" s="133"/>
      <c r="L4" s="133"/>
      <c r="M4" s="132"/>
      <c r="N4" s="132"/>
      <c r="Z4" s="130"/>
    </row>
    <row r="5" spans="1:26" s="129" customFormat="1" ht="15" customHeight="1">
      <c r="A5" s="210"/>
      <c r="B5" s="210"/>
      <c r="C5" s="210"/>
      <c r="D5" s="210"/>
      <c r="E5" s="210"/>
      <c r="F5" s="210"/>
      <c r="G5" s="210"/>
      <c r="H5" s="210"/>
      <c r="I5" s="210"/>
      <c r="J5" s="210"/>
      <c r="K5" s="133"/>
      <c r="L5" s="133"/>
      <c r="M5" s="132"/>
      <c r="N5" s="132"/>
      <c r="Z5" s="130"/>
    </row>
    <row r="6" spans="1:26" s="129" customFormat="1" ht="15" customHeight="1">
      <c r="A6" s="210"/>
      <c r="B6" s="210"/>
      <c r="C6" s="210"/>
      <c r="D6" s="210"/>
      <c r="E6" s="210"/>
      <c r="F6" s="210"/>
      <c r="G6" s="210"/>
      <c r="H6" s="210"/>
      <c r="I6" s="210"/>
      <c r="J6" s="210"/>
      <c r="K6" s="133"/>
      <c r="L6" s="133"/>
      <c r="M6" s="132"/>
      <c r="N6" s="132"/>
      <c r="Z6" s="130"/>
    </row>
    <row r="7" spans="1:26" s="129" customFormat="1" ht="114.75" customHeight="1">
      <c r="A7" s="211" t="s">
        <v>523</v>
      </c>
      <c r="B7" s="211"/>
      <c r="C7" s="211"/>
      <c r="D7" s="211"/>
      <c r="E7" s="211"/>
      <c r="F7" s="211"/>
      <c r="G7" s="211"/>
      <c r="H7" s="211"/>
      <c r="I7" s="211"/>
      <c r="J7" s="211"/>
      <c r="K7" s="211"/>
      <c r="L7" s="211"/>
      <c r="M7" s="132"/>
      <c r="N7" s="132"/>
      <c r="Z7" s="130"/>
    </row>
    <row r="8" spans="1:26" s="134" customFormat="1" ht="53.25" customHeight="1">
      <c r="Z8" s="135"/>
    </row>
    <row r="9" spans="1:26" s="129" customFormat="1" ht="15.75" customHeight="1">
      <c r="A9" s="136" t="s">
        <v>524</v>
      </c>
      <c r="B9" s="137"/>
      <c r="C9" s="137"/>
      <c r="D9" s="137"/>
      <c r="E9" s="137"/>
      <c r="F9" s="137"/>
      <c r="G9" s="137"/>
      <c r="H9" s="137"/>
      <c r="I9" s="137"/>
      <c r="J9" s="137"/>
      <c r="K9" s="137"/>
      <c r="L9" s="130" t="s">
        <v>455</v>
      </c>
      <c r="M9" s="130"/>
      <c r="Z9" s="138" t="s">
        <v>452</v>
      </c>
    </row>
    <row r="10" spans="1:26" s="129" customFormat="1" ht="15">
      <c r="A10" s="129" t="s">
        <v>289</v>
      </c>
      <c r="B10" s="202"/>
      <c r="C10" s="202"/>
      <c r="D10" s="202"/>
      <c r="E10" s="202"/>
      <c r="F10" s="202"/>
      <c r="G10" s="202"/>
      <c r="H10" s="202"/>
      <c r="I10" s="202"/>
      <c r="J10" s="202"/>
      <c r="K10" s="139"/>
      <c r="L10" s="130" t="s">
        <v>525</v>
      </c>
      <c r="M10" s="130"/>
      <c r="N10" s="132"/>
      <c r="O10" s="132"/>
      <c r="P10" s="132"/>
      <c r="Q10" s="132"/>
      <c r="R10" s="132"/>
      <c r="S10" s="132"/>
      <c r="Z10" s="138" t="s">
        <v>453</v>
      </c>
    </row>
    <row r="11" spans="1:26" s="129" customFormat="1" ht="15">
      <c r="A11" s="129" t="s">
        <v>287</v>
      </c>
      <c r="B11" s="202"/>
      <c r="C11" s="202"/>
      <c r="D11" s="202"/>
      <c r="E11" s="202"/>
      <c r="F11" s="202"/>
      <c r="G11" s="202"/>
      <c r="H11" s="202"/>
      <c r="I11" s="202"/>
      <c r="J11" s="202"/>
      <c r="K11" s="139"/>
      <c r="L11" s="130" t="s">
        <v>526</v>
      </c>
      <c r="M11" s="130"/>
      <c r="N11" s="132"/>
      <c r="O11" s="132"/>
      <c r="P11" s="132"/>
      <c r="Q11" s="132"/>
      <c r="R11" s="132"/>
      <c r="S11" s="132"/>
      <c r="Z11" s="138" t="s">
        <v>454</v>
      </c>
    </row>
    <row r="12" spans="1:26" s="129" customFormat="1" ht="15">
      <c r="A12" s="129" t="s">
        <v>288</v>
      </c>
      <c r="B12" s="202"/>
      <c r="C12" s="202"/>
      <c r="D12" s="202"/>
      <c r="E12" s="202"/>
      <c r="F12" s="202"/>
      <c r="G12" s="202"/>
      <c r="H12" s="202"/>
      <c r="I12" s="202"/>
      <c r="J12" s="202"/>
      <c r="K12" s="139"/>
      <c r="L12" s="130" t="s">
        <v>527</v>
      </c>
      <c r="M12" s="130"/>
      <c r="N12" s="132"/>
      <c r="O12" s="132"/>
      <c r="P12" s="132"/>
      <c r="Q12" s="132"/>
      <c r="R12" s="132"/>
      <c r="S12" s="132"/>
      <c r="Z12" s="138" t="s">
        <v>455</v>
      </c>
    </row>
    <row r="13" spans="1:26" s="129" customFormat="1" ht="15">
      <c r="L13" s="130" t="s">
        <v>528</v>
      </c>
      <c r="N13" s="132"/>
      <c r="O13" s="132"/>
      <c r="P13" s="132"/>
      <c r="Q13" s="132"/>
      <c r="R13" s="132"/>
      <c r="S13" s="132"/>
      <c r="Z13" s="138" t="s">
        <v>0</v>
      </c>
    </row>
    <row r="14" spans="1:26" s="129" customFormat="1">
      <c r="A14" s="140" t="s">
        <v>529</v>
      </c>
      <c r="L14" s="130" t="s">
        <v>530</v>
      </c>
      <c r="N14" s="132"/>
      <c r="O14" s="132"/>
      <c r="P14" s="132"/>
      <c r="Q14" s="132"/>
      <c r="R14" s="132"/>
      <c r="S14" s="132"/>
      <c r="Z14" s="130"/>
    </row>
    <row r="15" spans="1:26" s="129" customFormat="1" ht="15">
      <c r="A15" s="129" t="s">
        <v>282</v>
      </c>
      <c r="B15" s="202"/>
      <c r="C15" s="202"/>
      <c r="D15" s="202"/>
      <c r="E15" s="202"/>
      <c r="F15" s="202"/>
      <c r="G15" s="202"/>
      <c r="H15" s="202"/>
      <c r="I15" s="202"/>
      <c r="J15" s="202"/>
      <c r="K15" s="139"/>
      <c r="L15" s="130"/>
      <c r="N15" s="132"/>
      <c r="O15" s="132"/>
      <c r="P15" s="132"/>
      <c r="Q15" s="132"/>
      <c r="R15" s="132"/>
      <c r="S15" s="132"/>
      <c r="Z15" s="130"/>
    </row>
    <row r="16" spans="1:26" s="129" customFormat="1" ht="15">
      <c r="A16" s="129" t="s">
        <v>456</v>
      </c>
      <c r="B16" s="202"/>
      <c r="C16" s="202"/>
      <c r="D16" s="202"/>
      <c r="E16" s="202"/>
      <c r="F16" s="202"/>
      <c r="G16" s="202"/>
      <c r="H16" s="202"/>
      <c r="I16" s="202"/>
      <c r="J16" s="202"/>
      <c r="K16" s="139"/>
      <c r="L16" s="130"/>
      <c r="N16" s="132"/>
      <c r="O16" s="132"/>
      <c r="P16" s="132"/>
      <c r="Q16" s="132"/>
      <c r="R16" s="132"/>
      <c r="S16" s="132"/>
      <c r="Z16" s="130"/>
    </row>
    <row r="17" spans="1:26" s="129" customFormat="1" ht="15.75" customHeight="1">
      <c r="A17" s="129" t="s">
        <v>290</v>
      </c>
      <c r="B17" s="1"/>
      <c r="C17" s="139"/>
      <c r="I17" s="132"/>
      <c r="J17" s="132"/>
      <c r="K17" s="132"/>
      <c r="L17" s="141"/>
      <c r="M17" s="132"/>
      <c r="N17" s="132"/>
      <c r="Z17" s="130"/>
    </row>
    <row r="18" spans="1:26" s="129" customFormat="1" ht="15" customHeight="1">
      <c r="A18" s="129" t="s">
        <v>286</v>
      </c>
      <c r="B18" s="1"/>
      <c r="C18" s="139"/>
      <c r="G18" s="203" t="s">
        <v>531</v>
      </c>
      <c r="H18" s="203"/>
      <c r="I18" s="132"/>
      <c r="K18" s="132"/>
      <c r="L18" s="132"/>
      <c r="M18" s="132"/>
      <c r="N18" s="132"/>
      <c r="Z18" s="130"/>
    </row>
    <row r="19" spans="1:26" s="129" customFormat="1" ht="33" customHeight="1">
      <c r="D19" s="142" t="s">
        <v>532</v>
      </c>
      <c r="F19" s="143"/>
      <c r="G19" s="144"/>
      <c r="H19" s="199"/>
      <c r="I19" s="145" t="s">
        <v>403</v>
      </c>
      <c r="J19" s="146" t="str">
        <f>IFERROR(IF(SUM(ISNUMBER(B40),ISNUMBER(C40),ISNUMBER(B41),ISNUMBER(C41),ISNUMBER(C42),ISNUMBER(B42))=6,SUMPRODUCT(B40:B189,C40:C189)/SUM(B40:B189)," ")," ")</f>
        <v xml:space="preserve"> </v>
      </c>
      <c r="K19" s="204" t="s">
        <v>533</v>
      </c>
      <c r="L19" s="205"/>
      <c r="R19" s="147"/>
      <c r="Z19" s="130"/>
    </row>
    <row r="20" spans="1:26" s="129" customFormat="1" ht="14.25" customHeight="1">
      <c r="A20" s="140" t="s">
        <v>534</v>
      </c>
      <c r="D20" s="206" t="s">
        <v>535</v>
      </c>
      <c r="E20" s="206"/>
      <c r="F20" s="207"/>
      <c r="G20" s="207"/>
      <c r="Z20" s="130"/>
    </row>
    <row r="21" spans="1:26" s="129" customFormat="1" ht="15">
      <c r="A21" s="129" t="s">
        <v>536</v>
      </c>
      <c r="B21" s="1"/>
      <c r="C21" s="149" t="s">
        <v>537</v>
      </c>
      <c r="K21" s="150"/>
      <c r="Z21" s="130"/>
    </row>
    <row r="22" spans="1:26" s="129" customFormat="1" ht="15">
      <c r="A22" s="143" t="s">
        <v>538</v>
      </c>
      <c r="B22" s="148"/>
      <c r="C22" s="132" t="str">
        <f>IF(B21="Letters", "Please convert your grades:", IF(OR(B21="Pass/Fail"), "Leave these cells blank", ""))</f>
        <v/>
      </c>
      <c r="J22" s="132"/>
      <c r="K22" s="151" t="s">
        <v>390</v>
      </c>
      <c r="Z22" s="196" t="s">
        <v>5</v>
      </c>
    </row>
    <row r="23" spans="1:26" s="129" customFormat="1" ht="15">
      <c r="A23" s="152" t="s">
        <v>539</v>
      </c>
      <c r="B23" s="148"/>
      <c r="C23" s="132" t="str">
        <f>IF(B21="Letters", "Example: If your grades are from A(min) to E(max), you should type 1 to 5", IF(OR(B21="Pass/Fail"), "Leave these cells blank", ""))</f>
        <v/>
      </c>
      <c r="F23" s="153"/>
      <c r="H23" s="153"/>
      <c r="I23" s="154"/>
      <c r="J23" s="132"/>
      <c r="K23" s="151" t="s">
        <v>391</v>
      </c>
      <c r="Z23" s="196" t="s">
        <v>6</v>
      </c>
    </row>
    <row r="24" spans="1:26" s="132" customFormat="1" ht="15">
      <c r="A24" s="129" t="s">
        <v>540</v>
      </c>
      <c r="B24" s="148"/>
      <c r="C24" s="132" t="str">
        <f>IF(B21="Letters", "", IF(OR(B21="Pass/Fail"), "Leave these cells blank", ""))</f>
        <v/>
      </c>
      <c r="Z24" s="196" t="s">
        <v>7</v>
      </c>
    </row>
    <row r="25" spans="1:26" s="132" customFormat="1" ht="15">
      <c r="Z25" s="196" t="s">
        <v>8</v>
      </c>
    </row>
    <row r="26" spans="1:26" s="132" customFormat="1" ht="15">
      <c r="A26" s="129"/>
      <c r="Z26" s="196" t="s">
        <v>9</v>
      </c>
    </row>
    <row r="27" spans="1:26" s="132" customFormat="1" ht="15">
      <c r="A27" s="129"/>
      <c r="Z27" s="196" t="s">
        <v>10</v>
      </c>
    </row>
    <row r="28" spans="1:26" s="132" customFormat="1" ht="15">
      <c r="A28" s="129"/>
      <c r="Z28" s="196" t="s">
        <v>11</v>
      </c>
    </row>
    <row r="29" spans="1:26" s="132" customFormat="1" ht="15">
      <c r="A29" s="129"/>
      <c r="Z29" s="196" t="s">
        <v>12</v>
      </c>
    </row>
    <row r="30" spans="1:26" s="132" customFormat="1" ht="15">
      <c r="A30" s="129"/>
      <c r="Z30" s="196" t="s">
        <v>13</v>
      </c>
    </row>
    <row r="31" spans="1:26" s="132" customFormat="1" ht="15.75">
      <c r="A31" s="155" t="s">
        <v>541</v>
      </c>
      <c r="Z31" s="196" t="s">
        <v>14</v>
      </c>
    </row>
    <row r="32" spans="1:26" s="132" customFormat="1" ht="15">
      <c r="A32" s="129"/>
      <c r="Z32" s="196" t="s">
        <v>15</v>
      </c>
    </row>
    <row r="33" spans="1:27" s="132" customFormat="1" ht="15">
      <c r="A33" s="156"/>
      <c r="Z33" s="196" t="s">
        <v>16</v>
      </c>
    </row>
    <row r="34" spans="1:27" s="132" customFormat="1" ht="15">
      <c r="A34" s="129"/>
      <c r="Z34" s="196" t="s">
        <v>17</v>
      </c>
    </row>
    <row r="35" spans="1:27" s="132" customFormat="1" ht="15">
      <c r="A35" s="129"/>
      <c r="D35" s="191"/>
      <c r="E35" s="191"/>
      <c r="F35" s="191"/>
      <c r="G35" s="191"/>
      <c r="H35" s="191"/>
      <c r="I35" s="191"/>
      <c r="J35" s="191"/>
      <c r="Z35" s="196" t="s">
        <v>18</v>
      </c>
    </row>
    <row r="36" spans="1:27" s="129" customFormat="1" ht="31.5" customHeight="1">
      <c r="A36" s="157" t="s">
        <v>542</v>
      </c>
      <c r="C36" s="192"/>
      <c r="D36" s="160"/>
      <c r="E36" s="160"/>
      <c r="F36" s="173"/>
      <c r="G36" s="173"/>
      <c r="H36" s="162"/>
      <c r="I36" s="160"/>
      <c r="J36" s="166"/>
      <c r="K36" s="193"/>
      <c r="Z36" s="196" t="s">
        <v>19</v>
      </c>
    </row>
    <row r="37" spans="1:27" ht="239.25" customHeight="1">
      <c r="A37" s="200" t="s">
        <v>543</v>
      </c>
      <c r="B37" s="158" t="s">
        <v>468</v>
      </c>
      <c r="C37" s="189" t="s">
        <v>469</v>
      </c>
      <c r="D37" s="194" t="s">
        <v>463</v>
      </c>
      <c r="E37" s="195" t="s">
        <v>264</v>
      </c>
      <c r="F37" s="195" t="s">
        <v>464</v>
      </c>
      <c r="G37" s="195" t="s">
        <v>265</v>
      </c>
      <c r="H37" s="195" t="s">
        <v>465</v>
      </c>
      <c r="I37" s="195" t="s">
        <v>266</v>
      </c>
      <c r="J37" s="194" t="s">
        <v>466</v>
      </c>
      <c r="K37" s="190" t="s">
        <v>0</v>
      </c>
      <c r="L37" s="129"/>
      <c r="M37" s="159" t="s">
        <v>544</v>
      </c>
      <c r="N37" s="129"/>
      <c r="Z37" s="196" t="s">
        <v>20</v>
      </c>
      <c r="AA37" s="161" t="s">
        <v>20</v>
      </c>
    </row>
    <row r="38" spans="1:27" ht="27.75" customHeight="1">
      <c r="A38" s="162" t="s">
        <v>470</v>
      </c>
      <c r="B38" s="163">
        <f>SUM(B40:B189,B191:B240)</f>
        <v>0</v>
      </c>
      <c r="D38" s="164">
        <f t="shared" ref="D38:I38" si="0">IFERROR(SUMPRODUCT($B$40:$B$240,D$40:D$240)/100,"")</f>
        <v>0</v>
      </c>
      <c r="E38" s="164">
        <f t="shared" si="0"/>
        <v>0</v>
      </c>
      <c r="F38" s="164">
        <f t="shared" si="0"/>
        <v>0</v>
      </c>
      <c r="G38" s="164">
        <f t="shared" si="0"/>
        <v>0</v>
      </c>
      <c r="H38" s="164">
        <f t="shared" si="0"/>
        <v>0</v>
      </c>
      <c r="I38" s="164">
        <f t="shared" si="0"/>
        <v>0</v>
      </c>
      <c r="J38" s="164">
        <f>IFERROR(SUMPRODUCT($B$40:$B$240,J$40:J$240)/100,"")</f>
        <v>0</v>
      </c>
      <c r="K38" s="164" t="str">
        <f>IFERROR((B38-SUM(D38:J38))/B38,"")</f>
        <v/>
      </c>
      <c r="L38" s="165" t="s">
        <v>545</v>
      </c>
      <c r="M38" s="199"/>
      <c r="O38" s="166"/>
      <c r="P38" s="166"/>
      <c r="Q38" s="166"/>
      <c r="R38" s="166"/>
      <c r="S38" s="166"/>
      <c r="T38" s="166"/>
      <c r="Z38" s="196" t="s">
        <v>21</v>
      </c>
      <c r="AA38" s="161" t="s">
        <v>21</v>
      </c>
    </row>
    <row r="39" spans="1:27" ht="28.5" customHeight="1">
      <c r="A39" s="167" t="s">
        <v>471</v>
      </c>
      <c r="C39" s="168">
        <f>IFERROR(AVERAGE(C40:C189),)</f>
        <v>0</v>
      </c>
      <c r="D39" s="169">
        <f t="shared" ref="D39:I39" si="1">IFERROR(SUMPRODUCT($B$40:$B$189,$C$40:$C$189,D40:D189)/SUMPRODUCT($B$40:$B$189,D40:D189),)</f>
        <v>0</v>
      </c>
      <c r="E39" s="169">
        <f t="shared" si="1"/>
        <v>0</v>
      </c>
      <c r="F39" s="169">
        <f t="shared" si="1"/>
        <v>0</v>
      </c>
      <c r="G39" s="169">
        <f t="shared" si="1"/>
        <v>0</v>
      </c>
      <c r="H39" s="169">
        <f t="shared" si="1"/>
        <v>0</v>
      </c>
      <c r="I39" s="169">
        <f t="shared" si="1"/>
        <v>0</v>
      </c>
      <c r="J39" s="169">
        <f>IFERROR(SUMPRODUCT($B$40:$B$189,$C$40:$C$189,J40:J189)/SUMPRODUCT($B$40:$B$189,J40:J189),)</f>
        <v>0</v>
      </c>
      <c r="K39" s="169">
        <f>IFERROR(SUMPRODUCT($B$40:$B$189,$C$40:$C$189,K40:K189)/SUMPRODUCT($B$40:$B$189,K40:K189),0)</f>
        <v>0</v>
      </c>
      <c r="L39" s="170" t="s">
        <v>546</v>
      </c>
      <c r="M39" s="171" t="s">
        <v>459</v>
      </c>
      <c r="N39" s="171"/>
      <c r="O39" s="166"/>
      <c r="P39" s="172" t="s">
        <v>451</v>
      </c>
      <c r="Q39" s="173" t="s">
        <v>448</v>
      </c>
      <c r="R39" s="208" t="s">
        <v>460</v>
      </c>
      <c r="S39" s="208"/>
      <c r="T39" s="208"/>
      <c r="U39" s="166"/>
      <c r="V39" s="166"/>
      <c r="W39" s="166"/>
      <c r="X39" s="166"/>
      <c r="Y39" s="166"/>
      <c r="Z39" s="196" t="s">
        <v>22</v>
      </c>
      <c r="AA39" s="161" t="s">
        <v>22</v>
      </c>
    </row>
    <row r="40" spans="1:27" ht="15">
      <c r="A40" s="1" t="s">
        <v>547</v>
      </c>
      <c r="B40" s="94"/>
      <c r="C40" s="94"/>
      <c r="D40" s="197"/>
      <c r="E40" s="197"/>
      <c r="F40" s="197"/>
      <c r="G40" s="197"/>
      <c r="H40" s="197"/>
      <c r="I40" s="197"/>
      <c r="J40" s="197"/>
      <c r="K40" s="174" t="str">
        <f>IF(ISBLANK(B40)," ",100-SUM(D40:J40))</f>
        <v xml:space="preserve"> </v>
      </c>
      <c r="L40" s="175"/>
      <c r="M40" s="175"/>
      <c r="N40" s="176"/>
      <c r="O40" s="166"/>
      <c r="P40" s="1" t="s">
        <v>281</v>
      </c>
      <c r="Q40" s="1"/>
      <c r="R40" s="209"/>
      <c r="S40" s="209"/>
      <c r="T40" s="209"/>
      <c r="U40" s="166"/>
      <c r="V40" s="166"/>
      <c r="W40" s="166"/>
      <c r="X40" s="166"/>
      <c r="Y40" s="166"/>
      <c r="Z40" s="196" t="s">
        <v>23</v>
      </c>
      <c r="AA40" s="161" t="s">
        <v>23</v>
      </c>
    </row>
    <row r="41" spans="1:27" ht="14.45" customHeight="1">
      <c r="A41" s="1" t="s">
        <v>548</v>
      </c>
      <c r="B41" s="94"/>
      <c r="C41" s="94"/>
      <c r="D41" s="197"/>
      <c r="E41" s="197"/>
      <c r="F41" s="197"/>
      <c r="G41" s="197"/>
      <c r="H41" s="197"/>
      <c r="I41" s="197"/>
      <c r="J41" s="197"/>
      <c r="K41" s="174" t="str">
        <f t="shared" ref="K41:K104" si="2">IF(ISBLANK(B41)," ",100-SUM(D41:J41))</f>
        <v xml:space="preserve"> </v>
      </c>
      <c r="L41" s="177"/>
      <c r="M41" s="175"/>
      <c r="N41" s="176"/>
      <c r="O41" s="166"/>
      <c r="P41" s="1" t="s">
        <v>291</v>
      </c>
      <c r="Q41" s="1"/>
      <c r="R41" s="201"/>
      <c r="S41" s="201"/>
      <c r="T41" s="201"/>
      <c r="U41" s="166"/>
      <c r="V41" s="166"/>
      <c r="W41" s="166"/>
      <c r="X41" s="166"/>
      <c r="Y41" s="166"/>
      <c r="Z41" s="196" t="s">
        <v>24</v>
      </c>
      <c r="AA41" s="161" t="s">
        <v>24</v>
      </c>
    </row>
    <row r="42" spans="1:27" ht="15">
      <c r="A42" s="1" t="s">
        <v>549</v>
      </c>
      <c r="B42" s="94"/>
      <c r="C42" s="94"/>
      <c r="D42" s="197"/>
      <c r="E42" s="197"/>
      <c r="F42" s="197"/>
      <c r="G42" s="197"/>
      <c r="H42" s="197"/>
      <c r="I42" s="197"/>
      <c r="J42" s="197"/>
      <c r="K42" s="174" t="str">
        <f t="shared" si="2"/>
        <v xml:space="preserve"> </v>
      </c>
      <c r="L42" s="175"/>
      <c r="M42" s="175"/>
      <c r="N42" s="176"/>
      <c r="O42" s="166"/>
      <c r="P42" s="1" t="s">
        <v>292</v>
      </c>
      <c r="Q42" s="1"/>
      <c r="R42" s="201"/>
      <c r="S42" s="201"/>
      <c r="T42" s="201"/>
      <c r="U42" s="166"/>
      <c r="V42" s="166"/>
      <c r="W42" s="166"/>
      <c r="X42" s="166"/>
      <c r="Y42" s="166"/>
      <c r="Z42" s="196" t="s">
        <v>25</v>
      </c>
      <c r="AA42" s="161" t="s">
        <v>25</v>
      </c>
    </row>
    <row r="43" spans="1:27" ht="15">
      <c r="A43" s="1" t="s">
        <v>550</v>
      </c>
      <c r="B43" s="94"/>
      <c r="C43" s="94"/>
      <c r="D43" s="197"/>
      <c r="E43" s="197"/>
      <c r="F43" s="197"/>
      <c r="G43" s="197"/>
      <c r="H43" s="197"/>
      <c r="I43" s="197"/>
      <c r="J43" s="197"/>
      <c r="K43" s="174" t="str">
        <f t="shared" si="2"/>
        <v xml:space="preserve"> </v>
      </c>
      <c r="L43" s="175"/>
      <c r="M43" s="175"/>
      <c r="N43" s="176"/>
      <c r="O43" s="166"/>
      <c r="P43" s="1" t="s">
        <v>293</v>
      </c>
      <c r="Q43" s="1"/>
      <c r="R43" s="178"/>
      <c r="S43" s="178"/>
      <c r="T43" s="178"/>
      <c r="U43" s="166"/>
      <c r="V43" s="166"/>
      <c r="W43" s="166"/>
      <c r="X43" s="166"/>
      <c r="Y43" s="166"/>
      <c r="Z43" s="196" t="s">
        <v>26</v>
      </c>
      <c r="AA43" s="161" t="s">
        <v>26</v>
      </c>
    </row>
    <row r="44" spans="1:27" ht="15">
      <c r="A44" s="1" t="s">
        <v>551</v>
      </c>
      <c r="B44" s="94"/>
      <c r="C44" s="94"/>
      <c r="D44" s="197"/>
      <c r="E44" s="197"/>
      <c r="F44" s="197"/>
      <c r="G44" s="197"/>
      <c r="H44" s="197"/>
      <c r="I44" s="197"/>
      <c r="J44" s="197"/>
      <c r="K44" s="174" t="str">
        <f t="shared" si="2"/>
        <v xml:space="preserve"> </v>
      </c>
      <c r="L44" s="175"/>
      <c r="M44" s="175"/>
      <c r="N44" s="176"/>
      <c r="O44" s="166"/>
      <c r="P44" s="1" t="s">
        <v>294</v>
      </c>
      <c r="Q44" s="1"/>
      <c r="R44" s="178"/>
      <c r="S44" s="178"/>
      <c r="T44" s="178"/>
      <c r="U44" s="166"/>
      <c r="V44" s="166"/>
      <c r="W44" s="166"/>
      <c r="X44" s="166"/>
      <c r="Y44" s="166"/>
      <c r="Z44" s="196" t="s">
        <v>27</v>
      </c>
      <c r="AA44" s="161" t="s">
        <v>27</v>
      </c>
    </row>
    <row r="45" spans="1:27" ht="15">
      <c r="A45" s="1" t="s">
        <v>552</v>
      </c>
      <c r="B45" s="94"/>
      <c r="C45" s="94"/>
      <c r="D45" s="197"/>
      <c r="E45" s="197"/>
      <c r="F45" s="197"/>
      <c r="G45" s="197"/>
      <c r="H45" s="197"/>
      <c r="I45" s="197"/>
      <c r="J45" s="197"/>
      <c r="K45" s="174" t="str">
        <f t="shared" si="2"/>
        <v xml:space="preserve"> </v>
      </c>
      <c r="L45" s="175"/>
      <c r="M45" s="175"/>
      <c r="N45" s="176"/>
      <c r="O45" s="166"/>
      <c r="P45" s="1" t="s">
        <v>295</v>
      </c>
      <c r="Q45" s="1"/>
      <c r="R45" s="178"/>
      <c r="S45" s="178"/>
      <c r="T45" s="178"/>
      <c r="U45" s="166"/>
      <c r="V45" s="166"/>
      <c r="W45" s="166"/>
      <c r="X45" s="166"/>
      <c r="Y45" s="166"/>
      <c r="Z45" s="196" t="s">
        <v>28</v>
      </c>
      <c r="AA45" s="161" t="s">
        <v>28</v>
      </c>
    </row>
    <row r="46" spans="1:27" ht="15">
      <c r="A46" s="1" t="s">
        <v>553</v>
      </c>
      <c r="B46" s="94"/>
      <c r="C46" s="94"/>
      <c r="D46" s="197"/>
      <c r="E46" s="197"/>
      <c r="F46" s="197"/>
      <c r="G46" s="197"/>
      <c r="H46" s="197"/>
      <c r="I46" s="197"/>
      <c r="J46" s="197"/>
      <c r="K46" s="174" t="str">
        <f t="shared" si="2"/>
        <v xml:space="preserve"> </v>
      </c>
      <c r="L46" s="175"/>
      <c r="M46" s="175"/>
      <c r="N46" s="176"/>
      <c r="O46" s="166"/>
      <c r="P46" s="1" t="s">
        <v>296</v>
      </c>
      <c r="Q46" s="1"/>
      <c r="R46" s="178"/>
      <c r="S46" s="178"/>
      <c r="T46" s="178"/>
      <c r="U46" s="166"/>
      <c r="V46" s="166"/>
      <c r="W46" s="166"/>
      <c r="X46" s="166"/>
      <c r="Y46" s="166"/>
      <c r="Z46" s="196" t="s">
        <v>29</v>
      </c>
      <c r="AA46" s="161" t="s">
        <v>29</v>
      </c>
    </row>
    <row r="47" spans="1:27" ht="15">
      <c r="A47" s="1" t="s">
        <v>554</v>
      </c>
      <c r="B47" s="94"/>
      <c r="C47" s="94"/>
      <c r="D47" s="197"/>
      <c r="E47" s="197"/>
      <c r="F47" s="197"/>
      <c r="G47" s="197"/>
      <c r="H47" s="197"/>
      <c r="I47" s="197"/>
      <c r="J47" s="197"/>
      <c r="K47" s="174" t="str">
        <f t="shared" si="2"/>
        <v xml:space="preserve"> </v>
      </c>
      <c r="L47" s="175"/>
      <c r="M47" s="175"/>
      <c r="N47" s="176"/>
      <c r="O47" s="166"/>
      <c r="P47" s="1" t="s">
        <v>297</v>
      </c>
      <c r="Q47" s="1"/>
      <c r="R47" s="178"/>
      <c r="S47" s="178"/>
      <c r="T47" s="178"/>
      <c r="U47" s="166"/>
      <c r="V47" s="166"/>
      <c r="W47" s="166"/>
      <c r="X47" s="166"/>
      <c r="Y47" s="166"/>
      <c r="Z47" s="196" t="s">
        <v>30</v>
      </c>
      <c r="AA47" s="161" t="s">
        <v>30</v>
      </c>
    </row>
    <row r="48" spans="1:27" ht="15">
      <c r="A48" s="1" t="s">
        <v>555</v>
      </c>
      <c r="B48" s="94"/>
      <c r="C48" s="94"/>
      <c r="D48" s="197"/>
      <c r="E48" s="197"/>
      <c r="F48" s="197"/>
      <c r="G48" s="197"/>
      <c r="H48" s="197"/>
      <c r="I48" s="197"/>
      <c r="J48" s="197"/>
      <c r="K48" s="174" t="str">
        <f t="shared" si="2"/>
        <v xml:space="preserve"> </v>
      </c>
      <c r="L48" s="175"/>
      <c r="M48" s="175"/>
      <c r="N48" s="176"/>
      <c r="O48" s="166"/>
      <c r="P48" s="1" t="s">
        <v>298</v>
      </c>
      <c r="Q48" s="1"/>
      <c r="R48" s="178"/>
      <c r="S48" s="178"/>
      <c r="T48" s="178"/>
      <c r="U48" s="166"/>
      <c r="V48" s="166"/>
      <c r="W48" s="166"/>
      <c r="X48" s="166"/>
      <c r="Y48" s="166"/>
      <c r="Z48" s="196" t="s">
        <v>31</v>
      </c>
      <c r="AA48" s="161" t="s">
        <v>31</v>
      </c>
    </row>
    <row r="49" spans="1:27" ht="15">
      <c r="A49" s="1" t="s">
        <v>556</v>
      </c>
      <c r="B49" s="94"/>
      <c r="C49" s="94"/>
      <c r="D49" s="197"/>
      <c r="E49" s="197"/>
      <c r="F49" s="197"/>
      <c r="G49" s="197"/>
      <c r="H49" s="197"/>
      <c r="I49" s="197"/>
      <c r="J49" s="197"/>
      <c r="K49" s="174" t="str">
        <f t="shared" si="2"/>
        <v xml:space="preserve"> </v>
      </c>
      <c r="L49" s="175"/>
      <c r="M49" s="175"/>
      <c r="N49" s="176"/>
      <c r="O49" s="166"/>
      <c r="P49" s="1" t="s">
        <v>299</v>
      </c>
      <c r="Q49" s="1"/>
      <c r="R49" s="178"/>
      <c r="S49" s="178"/>
      <c r="T49" s="178"/>
      <c r="U49" s="166"/>
      <c r="V49" s="166"/>
      <c r="W49" s="166"/>
      <c r="X49" s="166"/>
      <c r="Y49" s="166"/>
      <c r="Z49" s="196" t="s">
        <v>32</v>
      </c>
      <c r="AA49" s="161" t="s">
        <v>32</v>
      </c>
    </row>
    <row r="50" spans="1:27" ht="15">
      <c r="A50" s="1" t="s">
        <v>557</v>
      </c>
      <c r="B50" s="94"/>
      <c r="C50" s="94"/>
      <c r="D50" s="197"/>
      <c r="E50" s="197"/>
      <c r="F50" s="197"/>
      <c r="G50" s="197"/>
      <c r="H50" s="197"/>
      <c r="I50" s="197"/>
      <c r="J50" s="197"/>
      <c r="K50" s="174" t="str">
        <f t="shared" si="2"/>
        <v xml:space="preserve"> </v>
      </c>
      <c r="L50" s="175"/>
      <c r="M50" s="175"/>
      <c r="N50" s="176"/>
      <c r="O50" s="166"/>
      <c r="P50" s="1" t="s">
        <v>300</v>
      </c>
      <c r="Q50" s="1"/>
      <c r="R50" s="201"/>
      <c r="S50" s="201"/>
      <c r="T50" s="201"/>
      <c r="U50" s="166"/>
      <c r="V50" s="166"/>
      <c r="W50" s="166"/>
      <c r="X50" s="166"/>
      <c r="Y50" s="166"/>
      <c r="Z50" s="196" t="s">
        <v>33</v>
      </c>
      <c r="AA50" s="161" t="s">
        <v>33</v>
      </c>
    </row>
    <row r="51" spans="1:27" ht="15">
      <c r="A51" s="1" t="s">
        <v>558</v>
      </c>
      <c r="B51" s="1"/>
      <c r="C51" s="1"/>
      <c r="D51" s="197"/>
      <c r="E51" s="197"/>
      <c r="F51" s="197"/>
      <c r="G51" s="197"/>
      <c r="H51" s="197"/>
      <c r="I51" s="197"/>
      <c r="J51" s="197"/>
      <c r="K51" s="174" t="str">
        <f t="shared" si="2"/>
        <v xml:space="preserve"> </v>
      </c>
      <c r="L51" s="175"/>
      <c r="M51" s="175"/>
      <c r="N51" s="176"/>
      <c r="O51" s="166"/>
      <c r="P51" s="1" t="s">
        <v>301</v>
      </c>
      <c r="Q51" s="1"/>
      <c r="R51" s="201"/>
      <c r="S51" s="201"/>
      <c r="T51" s="201"/>
      <c r="U51" s="166"/>
      <c r="V51" s="166"/>
      <c r="W51" s="166"/>
      <c r="X51" s="166"/>
      <c r="Y51" s="166"/>
      <c r="Z51" s="196" t="s">
        <v>34</v>
      </c>
      <c r="AA51" s="161" t="s">
        <v>34</v>
      </c>
    </row>
    <row r="52" spans="1:27" ht="15">
      <c r="A52" s="1" t="s">
        <v>559</v>
      </c>
      <c r="B52" s="1"/>
      <c r="C52" s="1"/>
      <c r="D52" s="197"/>
      <c r="E52" s="197"/>
      <c r="F52" s="197"/>
      <c r="G52" s="197"/>
      <c r="H52" s="197"/>
      <c r="I52" s="197"/>
      <c r="J52" s="197"/>
      <c r="K52" s="174" t="str">
        <f t="shared" si="2"/>
        <v xml:space="preserve"> </v>
      </c>
      <c r="L52" s="175"/>
      <c r="M52" s="175"/>
      <c r="N52" s="176"/>
      <c r="O52" s="166"/>
      <c r="P52" s="1" t="s">
        <v>302</v>
      </c>
      <c r="Q52" s="1"/>
      <c r="R52" s="178"/>
      <c r="S52" s="178"/>
      <c r="T52" s="178"/>
      <c r="U52" s="166"/>
      <c r="V52" s="166"/>
      <c r="W52" s="166"/>
      <c r="X52" s="166"/>
      <c r="Y52" s="166"/>
      <c r="Z52" s="196" t="s">
        <v>35</v>
      </c>
      <c r="AA52" s="161" t="s">
        <v>35</v>
      </c>
    </row>
    <row r="53" spans="1:27" ht="15">
      <c r="A53" s="1" t="s">
        <v>560</v>
      </c>
      <c r="B53" s="1"/>
      <c r="C53" s="1"/>
      <c r="D53" s="197"/>
      <c r="E53" s="197"/>
      <c r="F53" s="197"/>
      <c r="G53" s="197"/>
      <c r="H53" s="197"/>
      <c r="I53" s="197"/>
      <c r="J53" s="197"/>
      <c r="K53" s="174" t="str">
        <f t="shared" si="2"/>
        <v xml:space="preserve"> </v>
      </c>
      <c r="L53" s="175"/>
      <c r="M53" s="175"/>
      <c r="N53" s="176"/>
      <c r="O53" s="166"/>
      <c r="P53" s="1" t="s">
        <v>303</v>
      </c>
      <c r="Q53" s="1"/>
      <c r="R53" s="178"/>
      <c r="S53" s="178"/>
      <c r="T53" s="178"/>
      <c r="U53" s="166"/>
      <c r="V53" s="166"/>
      <c r="W53" s="166"/>
      <c r="X53" s="166"/>
      <c r="Y53" s="166"/>
      <c r="Z53" s="196" t="s">
        <v>36</v>
      </c>
      <c r="AA53" s="161" t="s">
        <v>36</v>
      </c>
    </row>
    <row r="54" spans="1:27" ht="15">
      <c r="A54" s="1" t="s">
        <v>561</v>
      </c>
      <c r="B54" s="1"/>
      <c r="C54" s="1"/>
      <c r="D54" s="197"/>
      <c r="E54" s="197"/>
      <c r="F54" s="197"/>
      <c r="G54" s="197"/>
      <c r="H54" s="197"/>
      <c r="I54" s="197"/>
      <c r="J54" s="197"/>
      <c r="K54" s="174" t="str">
        <f t="shared" si="2"/>
        <v xml:space="preserve"> </v>
      </c>
      <c r="L54" s="175"/>
      <c r="M54" s="175"/>
      <c r="N54" s="176"/>
      <c r="O54" s="166"/>
      <c r="P54" s="1" t="s">
        <v>304</v>
      </c>
      <c r="Q54" s="1"/>
      <c r="R54" s="178"/>
      <c r="S54" s="178"/>
      <c r="T54" s="178"/>
      <c r="U54" s="166"/>
      <c r="V54" s="166"/>
      <c r="W54" s="166"/>
      <c r="X54" s="166"/>
      <c r="Y54" s="166"/>
      <c r="Z54" s="196" t="s">
        <v>37</v>
      </c>
      <c r="AA54" s="161" t="s">
        <v>37</v>
      </c>
    </row>
    <row r="55" spans="1:27" ht="15">
      <c r="A55" s="1" t="s">
        <v>562</v>
      </c>
      <c r="B55" s="1"/>
      <c r="C55" s="1"/>
      <c r="D55" s="197"/>
      <c r="E55" s="197"/>
      <c r="F55" s="197"/>
      <c r="G55" s="197"/>
      <c r="H55" s="197"/>
      <c r="I55" s="197"/>
      <c r="J55" s="197"/>
      <c r="K55" s="174" t="str">
        <f t="shared" si="2"/>
        <v xml:space="preserve"> </v>
      </c>
      <c r="L55" s="175"/>
      <c r="M55" s="175"/>
      <c r="N55" s="176"/>
      <c r="O55" s="166"/>
      <c r="P55" s="1" t="s">
        <v>305</v>
      </c>
      <c r="Q55" s="1"/>
      <c r="R55" s="178"/>
      <c r="S55" s="178"/>
      <c r="T55" s="178"/>
      <c r="U55" s="166"/>
      <c r="V55" s="166"/>
      <c r="W55" s="166"/>
      <c r="X55" s="166"/>
      <c r="Y55" s="166"/>
      <c r="Z55" s="196" t="s">
        <v>38</v>
      </c>
      <c r="AA55" s="161" t="s">
        <v>38</v>
      </c>
    </row>
    <row r="56" spans="1:27" ht="15">
      <c r="A56" s="1" t="s">
        <v>563</v>
      </c>
      <c r="B56" s="1"/>
      <c r="C56" s="1"/>
      <c r="D56" s="197"/>
      <c r="E56" s="197"/>
      <c r="F56" s="197"/>
      <c r="G56" s="197"/>
      <c r="H56" s="197"/>
      <c r="I56" s="197"/>
      <c r="J56" s="197"/>
      <c r="K56" s="174" t="str">
        <f t="shared" si="2"/>
        <v xml:space="preserve"> </v>
      </c>
      <c r="L56" s="175"/>
      <c r="M56" s="175"/>
      <c r="N56" s="176"/>
      <c r="O56" s="166"/>
      <c r="P56" s="1" t="s">
        <v>306</v>
      </c>
      <c r="Q56" s="1"/>
      <c r="R56" s="178"/>
      <c r="S56" s="178"/>
      <c r="T56" s="178"/>
      <c r="U56" s="166"/>
      <c r="V56" s="166"/>
      <c r="W56" s="166"/>
      <c r="X56" s="166"/>
      <c r="Y56" s="166"/>
      <c r="Z56" s="196" t="s">
        <v>39</v>
      </c>
      <c r="AA56" s="161" t="s">
        <v>39</v>
      </c>
    </row>
    <row r="57" spans="1:27" ht="15">
      <c r="A57" s="1" t="s">
        <v>564</v>
      </c>
      <c r="B57" s="1"/>
      <c r="C57" s="1"/>
      <c r="D57" s="197"/>
      <c r="E57" s="197"/>
      <c r="F57" s="197"/>
      <c r="G57" s="197"/>
      <c r="H57" s="197"/>
      <c r="I57" s="197"/>
      <c r="J57" s="197"/>
      <c r="K57" s="174" t="str">
        <f t="shared" si="2"/>
        <v xml:space="preserve"> </v>
      </c>
      <c r="L57" s="175"/>
      <c r="M57" s="175"/>
      <c r="N57" s="176"/>
      <c r="O57" s="166"/>
      <c r="P57" s="1" t="s">
        <v>307</v>
      </c>
      <c r="Q57" s="1"/>
      <c r="R57" s="178"/>
      <c r="S57" s="178"/>
      <c r="T57" s="178"/>
      <c r="U57" s="166"/>
      <c r="V57" s="166"/>
      <c r="W57" s="166"/>
      <c r="X57" s="166"/>
      <c r="Y57" s="166"/>
      <c r="Z57" s="196" t="s">
        <v>40</v>
      </c>
      <c r="AA57" s="161" t="s">
        <v>40</v>
      </c>
    </row>
    <row r="58" spans="1:27" ht="15">
      <c r="A58" s="1" t="s">
        <v>565</v>
      </c>
      <c r="B58" s="1"/>
      <c r="C58" s="1"/>
      <c r="D58" s="197"/>
      <c r="E58" s="197"/>
      <c r="F58" s="197"/>
      <c r="G58" s="197"/>
      <c r="H58" s="197"/>
      <c r="I58" s="197"/>
      <c r="J58" s="197"/>
      <c r="K58" s="174" t="str">
        <f t="shared" si="2"/>
        <v xml:space="preserve"> </v>
      </c>
      <c r="L58" s="175"/>
      <c r="M58" s="175"/>
      <c r="N58" s="176"/>
      <c r="O58" s="166"/>
      <c r="P58" s="1" t="s">
        <v>308</v>
      </c>
      <c r="Q58" s="1"/>
      <c r="R58" s="178"/>
      <c r="S58" s="178"/>
      <c r="T58" s="178"/>
      <c r="U58" s="166"/>
      <c r="V58" s="166"/>
      <c r="W58" s="166"/>
      <c r="X58" s="166"/>
      <c r="Y58" s="166"/>
      <c r="Z58" s="196" t="s">
        <v>41</v>
      </c>
      <c r="AA58" s="161" t="s">
        <v>41</v>
      </c>
    </row>
    <row r="59" spans="1:27" ht="15">
      <c r="A59" s="1" t="s">
        <v>566</v>
      </c>
      <c r="B59" s="1"/>
      <c r="C59" s="1"/>
      <c r="D59" s="197"/>
      <c r="E59" s="197"/>
      <c r="F59" s="197"/>
      <c r="G59" s="197"/>
      <c r="H59" s="197"/>
      <c r="I59" s="197"/>
      <c r="J59" s="197"/>
      <c r="K59" s="174" t="str">
        <f t="shared" si="2"/>
        <v xml:space="preserve"> </v>
      </c>
      <c r="L59" s="175"/>
      <c r="M59" s="175"/>
      <c r="N59" s="176"/>
      <c r="O59" s="166"/>
      <c r="P59" s="1" t="s">
        <v>309</v>
      </c>
      <c r="Q59" s="1"/>
      <c r="R59" s="201"/>
      <c r="S59" s="201"/>
      <c r="T59" s="201"/>
      <c r="U59" s="166"/>
      <c r="V59" s="166"/>
      <c r="W59" s="166"/>
      <c r="X59" s="166"/>
      <c r="Y59" s="166"/>
      <c r="Z59" s="196" t="s">
        <v>42</v>
      </c>
      <c r="AA59" s="161" t="s">
        <v>42</v>
      </c>
    </row>
    <row r="60" spans="1:27" ht="15">
      <c r="A60" s="1" t="s">
        <v>567</v>
      </c>
      <c r="B60" s="1"/>
      <c r="C60" s="1"/>
      <c r="D60" s="197"/>
      <c r="E60" s="197"/>
      <c r="F60" s="197"/>
      <c r="G60" s="197"/>
      <c r="H60" s="197"/>
      <c r="I60" s="197"/>
      <c r="J60" s="197"/>
      <c r="K60" s="174" t="str">
        <f t="shared" si="2"/>
        <v xml:space="preserve"> </v>
      </c>
      <c r="L60" s="175"/>
      <c r="M60" s="175"/>
      <c r="N60" s="176"/>
      <c r="O60" s="166"/>
      <c r="P60" s="1" t="s">
        <v>310</v>
      </c>
      <c r="Q60" s="1"/>
      <c r="R60" s="201"/>
      <c r="S60" s="201"/>
      <c r="T60" s="201"/>
      <c r="U60" s="166"/>
      <c r="V60" s="166"/>
      <c r="W60" s="166"/>
      <c r="X60" s="166"/>
      <c r="Y60" s="166"/>
      <c r="Z60" s="196" t="s">
        <v>43</v>
      </c>
      <c r="AA60" s="161" t="s">
        <v>43</v>
      </c>
    </row>
    <row r="61" spans="1:27" ht="15">
      <c r="A61" s="1" t="s">
        <v>568</v>
      </c>
      <c r="B61" s="1"/>
      <c r="C61" s="1"/>
      <c r="D61" s="197"/>
      <c r="E61" s="197"/>
      <c r="F61" s="197"/>
      <c r="G61" s="197"/>
      <c r="H61" s="197"/>
      <c r="I61" s="197"/>
      <c r="J61" s="197"/>
      <c r="K61" s="174" t="str">
        <f t="shared" si="2"/>
        <v xml:space="preserve"> </v>
      </c>
      <c r="L61" s="175"/>
      <c r="M61" s="175"/>
      <c r="N61" s="176"/>
      <c r="O61" s="166"/>
      <c r="P61" s="1" t="s">
        <v>311</v>
      </c>
      <c r="Q61" s="1"/>
      <c r="R61" s="201"/>
      <c r="S61" s="201"/>
      <c r="T61" s="201"/>
      <c r="U61" s="166"/>
      <c r="V61" s="166"/>
      <c r="W61" s="166"/>
      <c r="X61" s="166"/>
      <c r="Y61" s="166"/>
      <c r="Z61" s="196" t="s">
        <v>44</v>
      </c>
      <c r="AA61" s="161" t="s">
        <v>44</v>
      </c>
    </row>
    <row r="62" spans="1:27" ht="15">
      <c r="A62" s="1" t="s">
        <v>569</v>
      </c>
      <c r="B62" s="1"/>
      <c r="C62" s="1"/>
      <c r="D62" s="197"/>
      <c r="E62" s="197"/>
      <c r="F62" s="197"/>
      <c r="G62" s="197"/>
      <c r="H62" s="197"/>
      <c r="I62" s="197"/>
      <c r="J62" s="197"/>
      <c r="K62" s="174" t="str">
        <f t="shared" si="2"/>
        <v xml:space="preserve"> </v>
      </c>
      <c r="L62" s="175"/>
      <c r="M62" s="175"/>
      <c r="N62" s="176"/>
      <c r="O62" s="166"/>
      <c r="P62" s="1" t="s">
        <v>312</v>
      </c>
      <c r="Q62" s="1"/>
      <c r="R62" s="201"/>
      <c r="S62" s="201"/>
      <c r="T62" s="201"/>
      <c r="Z62" s="196" t="s">
        <v>45</v>
      </c>
      <c r="AA62" s="161" t="s">
        <v>45</v>
      </c>
    </row>
    <row r="63" spans="1:27" ht="15">
      <c r="A63" s="1" t="s">
        <v>570</v>
      </c>
      <c r="B63" s="1"/>
      <c r="C63" s="1"/>
      <c r="D63" s="197"/>
      <c r="E63" s="197"/>
      <c r="F63" s="197"/>
      <c r="G63" s="197"/>
      <c r="H63" s="197"/>
      <c r="I63" s="197"/>
      <c r="J63" s="197"/>
      <c r="K63" s="174" t="str">
        <f t="shared" si="2"/>
        <v xml:space="preserve"> </v>
      </c>
      <c r="L63" s="175"/>
      <c r="M63" s="175"/>
      <c r="N63" s="176"/>
      <c r="O63" s="166"/>
      <c r="P63" s="1" t="s">
        <v>313</v>
      </c>
      <c r="Q63" s="1"/>
      <c r="R63" s="201"/>
      <c r="S63" s="201"/>
      <c r="T63" s="201"/>
      <c r="Z63" s="196" t="s">
        <v>46</v>
      </c>
      <c r="AA63" s="161" t="s">
        <v>46</v>
      </c>
    </row>
    <row r="64" spans="1:27" ht="15">
      <c r="A64" s="1" t="s">
        <v>571</v>
      </c>
      <c r="B64" s="1"/>
      <c r="C64" s="1"/>
      <c r="D64" s="197"/>
      <c r="E64" s="197"/>
      <c r="F64" s="197"/>
      <c r="G64" s="197"/>
      <c r="H64" s="197"/>
      <c r="I64" s="197"/>
      <c r="J64" s="197"/>
      <c r="K64" s="174" t="str">
        <f t="shared" si="2"/>
        <v xml:space="preserve"> </v>
      </c>
      <c r="L64" s="175"/>
      <c r="M64" s="175"/>
      <c r="N64" s="176"/>
      <c r="O64" s="166"/>
      <c r="P64" s="1" t="s">
        <v>314</v>
      </c>
      <c r="Q64" s="1"/>
      <c r="R64" s="201"/>
      <c r="S64" s="201"/>
      <c r="T64" s="201"/>
      <c r="Z64" s="196" t="s">
        <v>47</v>
      </c>
      <c r="AA64" s="161" t="s">
        <v>47</v>
      </c>
    </row>
    <row r="65" spans="1:27" ht="15">
      <c r="A65" s="1" t="s">
        <v>572</v>
      </c>
      <c r="B65" s="1"/>
      <c r="C65" s="1"/>
      <c r="D65" s="197"/>
      <c r="E65" s="197"/>
      <c r="F65" s="197"/>
      <c r="G65" s="197"/>
      <c r="H65" s="197"/>
      <c r="I65" s="197"/>
      <c r="J65" s="197"/>
      <c r="K65" s="174" t="str">
        <f t="shared" si="2"/>
        <v xml:space="preserve"> </v>
      </c>
      <c r="L65" s="175"/>
      <c r="M65" s="175"/>
      <c r="N65" s="176"/>
      <c r="O65" s="166"/>
      <c r="P65" s="1" t="s">
        <v>315</v>
      </c>
      <c r="Q65" s="1"/>
      <c r="R65" s="201"/>
      <c r="S65" s="201"/>
      <c r="T65" s="201"/>
      <c r="Z65" s="196" t="s">
        <v>48</v>
      </c>
      <c r="AA65" s="161" t="s">
        <v>48</v>
      </c>
    </row>
    <row r="66" spans="1:27" ht="15">
      <c r="A66" s="1" t="s">
        <v>573</v>
      </c>
      <c r="B66" s="1"/>
      <c r="C66" s="1"/>
      <c r="D66" s="197"/>
      <c r="E66" s="197"/>
      <c r="F66" s="197"/>
      <c r="G66" s="197"/>
      <c r="H66" s="197"/>
      <c r="I66" s="197"/>
      <c r="J66" s="197"/>
      <c r="K66" s="174" t="str">
        <f t="shared" si="2"/>
        <v xml:space="preserve"> </v>
      </c>
      <c r="L66" s="175"/>
      <c r="M66" s="175"/>
      <c r="N66" s="176"/>
      <c r="P66" s="1" t="s">
        <v>316</v>
      </c>
      <c r="Q66" s="1"/>
      <c r="R66" s="201"/>
      <c r="S66" s="201"/>
      <c r="T66" s="201"/>
      <c r="Z66" s="196" t="s">
        <v>49</v>
      </c>
      <c r="AA66" s="161" t="s">
        <v>49</v>
      </c>
    </row>
    <row r="67" spans="1:27" ht="15">
      <c r="A67" s="1" t="s">
        <v>574</v>
      </c>
      <c r="B67" s="1"/>
      <c r="C67" s="1"/>
      <c r="D67" s="197"/>
      <c r="E67" s="197"/>
      <c r="F67" s="197"/>
      <c r="G67" s="197"/>
      <c r="H67" s="197"/>
      <c r="I67" s="197"/>
      <c r="J67" s="197"/>
      <c r="K67" s="174" t="str">
        <f t="shared" si="2"/>
        <v xml:space="preserve"> </v>
      </c>
      <c r="L67" s="175"/>
      <c r="M67" s="175"/>
      <c r="N67" s="176"/>
      <c r="P67" s="1" t="s">
        <v>317</v>
      </c>
      <c r="Q67" s="1"/>
      <c r="R67" s="201"/>
      <c r="S67" s="201"/>
      <c r="T67" s="201"/>
      <c r="Z67" s="196" t="s">
        <v>50</v>
      </c>
      <c r="AA67" s="161" t="s">
        <v>50</v>
      </c>
    </row>
    <row r="68" spans="1:27" ht="15">
      <c r="A68" s="1" t="s">
        <v>575</v>
      </c>
      <c r="B68" s="1"/>
      <c r="C68" s="1"/>
      <c r="D68" s="197"/>
      <c r="E68" s="197"/>
      <c r="F68" s="197"/>
      <c r="G68" s="197"/>
      <c r="H68" s="197"/>
      <c r="I68" s="197"/>
      <c r="J68" s="197"/>
      <c r="K68" s="174" t="str">
        <f t="shared" si="2"/>
        <v xml:space="preserve"> </v>
      </c>
      <c r="L68" s="175"/>
      <c r="M68" s="175"/>
      <c r="N68" s="176"/>
      <c r="P68" s="1" t="s">
        <v>318</v>
      </c>
      <c r="Q68" s="1"/>
      <c r="R68" s="201"/>
      <c r="S68" s="201"/>
      <c r="T68" s="201"/>
      <c r="Z68" s="196" t="s">
        <v>51</v>
      </c>
      <c r="AA68" s="161" t="s">
        <v>51</v>
      </c>
    </row>
    <row r="69" spans="1:27" ht="15">
      <c r="A69" s="1" t="s">
        <v>576</v>
      </c>
      <c r="B69" s="1"/>
      <c r="C69" s="1"/>
      <c r="D69" s="197"/>
      <c r="E69" s="197"/>
      <c r="F69" s="197"/>
      <c r="G69" s="197"/>
      <c r="H69" s="197"/>
      <c r="I69" s="197"/>
      <c r="J69" s="197"/>
      <c r="K69" s="174" t="str">
        <f t="shared" si="2"/>
        <v xml:space="preserve"> </v>
      </c>
      <c r="L69" s="175"/>
      <c r="M69" s="175"/>
      <c r="N69" s="176"/>
      <c r="P69" s="179" t="s">
        <v>462</v>
      </c>
      <c r="Q69" s="160">
        <v>0</v>
      </c>
      <c r="R69" s="166"/>
      <c r="S69" s="166"/>
      <c r="T69" s="166"/>
      <c r="Z69" s="196" t="s">
        <v>52</v>
      </c>
      <c r="AA69" s="161" t="s">
        <v>52</v>
      </c>
    </row>
    <row r="70" spans="1:27" ht="15">
      <c r="A70" s="1" t="s">
        <v>577</v>
      </c>
      <c r="B70" s="1"/>
      <c r="C70" s="1"/>
      <c r="D70" s="197"/>
      <c r="E70" s="197"/>
      <c r="F70" s="197"/>
      <c r="G70" s="197"/>
      <c r="H70" s="197"/>
      <c r="I70" s="197"/>
      <c r="J70" s="197"/>
      <c r="K70" s="174" t="str">
        <f t="shared" si="2"/>
        <v xml:space="preserve"> </v>
      </c>
      <c r="L70" s="175"/>
      <c r="M70" s="175"/>
      <c r="N70" s="176"/>
      <c r="Z70" s="196" t="s">
        <v>53</v>
      </c>
      <c r="AA70" s="161" t="s">
        <v>53</v>
      </c>
    </row>
    <row r="71" spans="1:27" ht="15">
      <c r="A71" s="1" t="s">
        <v>578</v>
      </c>
      <c r="B71" s="1"/>
      <c r="C71" s="1"/>
      <c r="D71" s="197"/>
      <c r="E71" s="197"/>
      <c r="F71" s="197"/>
      <c r="G71" s="197"/>
      <c r="H71" s="197"/>
      <c r="I71" s="197"/>
      <c r="J71" s="197"/>
      <c r="K71" s="174" t="str">
        <f t="shared" si="2"/>
        <v xml:space="preserve"> </v>
      </c>
      <c r="L71" s="175"/>
      <c r="M71" s="175"/>
      <c r="N71" s="176"/>
      <c r="Z71" s="196" t="s">
        <v>54</v>
      </c>
      <c r="AA71" s="161" t="s">
        <v>54</v>
      </c>
    </row>
    <row r="72" spans="1:27" ht="15">
      <c r="A72" s="1" t="s">
        <v>579</v>
      </c>
      <c r="B72" s="1"/>
      <c r="C72" s="1"/>
      <c r="D72" s="197"/>
      <c r="E72" s="197"/>
      <c r="F72" s="197"/>
      <c r="G72" s="197"/>
      <c r="H72" s="197"/>
      <c r="I72" s="197"/>
      <c r="J72" s="197"/>
      <c r="K72" s="174" t="str">
        <f t="shared" si="2"/>
        <v xml:space="preserve"> </v>
      </c>
      <c r="L72" s="175"/>
      <c r="M72" s="175"/>
      <c r="N72" s="176"/>
      <c r="Z72" s="196" t="s">
        <v>55</v>
      </c>
      <c r="AA72" s="161" t="s">
        <v>55</v>
      </c>
    </row>
    <row r="73" spans="1:27" ht="15">
      <c r="A73" s="1" t="s">
        <v>580</v>
      </c>
      <c r="B73" s="1"/>
      <c r="C73" s="1"/>
      <c r="D73" s="197"/>
      <c r="E73" s="197"/>
      <c r="F73" s="197"/>
      <c r="G73" s="197"/>
      <c r="H73" s="197"/>
      <c r="I73" s="197"/>
      <c r="J73" s="197"/>
      <c r="K73" s="174" t="str">
        <f t="shared" si="2"/>
        <v xml:space="preserve"> </v>
      </c>
      <c r="L73" s="175"/>
      <c r="M73" s="175"/>
      <c r="N73" s="176"/>
      <c r="Z73" s="196" t="s">
        <v>56</v>
      </c>
      <c r="AA73" s="161" t="s">
        <v>56</v>
      </c>
    </row>
    <row r="74" spans="1:27" ht="15">
      <c r="A74" s="1" t="s">
        <v>581</v>
      </c>
      <c r="B74" s="1"/>
      <c r="C74" s="1"/>
      <c r="D74" s="197"/>
      <c r="E74" s="197"/>
      <c r="F74" s="197"/>
      <c r="G74" s="197"/>
      <c r="H74" s="197"/>
      <c r="I74" s="197"/>
      <c r="J74" s="197"/>
      <c r="K74" s="174" t="str">
        <f t="shared" si="2"/>
        <v xml:space="preserve"> </v>
      </c>
      <c r="L74" s="175"/>
      <c r="M74" s="175"/>
      <c r="N74" s="176"/>
      <c r="Z74" s="196" t="s">
        <v>57</v>
      </c>
      <c r="AA74" s="161" t="s">
        <v>57</v>
      </c>
    </row>
    <row r="75" spans="1:27" ht="15">
      <c r="A75" s="1" t="s">
        <v>582</v>
      </c>
      <c r="B75" s="1"/>
      <c r="C75" s="1"/>
      <c r="D75" s="197"/>
      <c r="E75" s="197"/>
      <c r="F75" s="197"/>
      <c r="G75" s="197"/>
      <c r="H75" s="197"/>
      <c r="I75" s="197"/>
      <c r="J75" s="197"/>
      <c r="K75" s="174" t="str">
        <f t="shared" si="2"/>
        <v xml:space="preserve"> </v>
      </c>
      <c r="L75" s="175"/>
      <c r="M75" s="175"/>
      <c r="N75" s="176"/>
      <c r="Z75" s="196" t="s">
        <v>58</v>
      </c>
      <c r="AA75" s="161" t="s">
        <v>58</v>
      </c>
    </row>
    <row r="76" spans="1:27" ht="15">
      <c r="A76" s="1" t="s">
        <v>583</v>
      </c>
      <c r="B76" s="1"/>
      <c r="C76" s="1"/>
      <c r="D76" s="197"/>
      <c r="E76" s="197"/>
      <c r="F76" s="197"/>
      <c r="G76" s="197"/>
      <c r="H76" s="197"/>
      <c r="I76" s="197"/>
      <c r="J76" s="197"/>
      <c r="K76" s="174" t="str">
        <f t="shared" si="2"/>
        <v xml:space="preserve"> </v>
      </c>
      <c r="L76" s="175"/>
      <c r="M76" s="175"/>
      <c r="N76" s="176"/>
      <c r="Z76" s="196" t="s">
        <v>59</v>
      </c>
      <c r="AA76" s="161" t="s">
        <v>59</v>
      </c>
    </row>
    <row r="77" spans="1:27" ht="15">
      <c r="A77" s="1" t="s">
        <v>584</v>
      </c>
      <c r="B77" s="1"/>
      <c r="C77" s="1"/>
      <c r="D77" s="197"/>
      <c r="E77" s="197"/>
      <c r="F77" s="197"/>
      <c r="G77" s="197"/>
      <c r="H77" s="197"/>
      <c r="I77" s="197"/>
      <c r="J77" s="197"/>
      <c r="K77" s="174" t="str">
        <f t="shared" si="2"/>
        <v xml:space="preserve"> </v>
      </c>
      <c r="L77" s="175"/>
      <c r="M77" s="175"/>
      <c r="N77" s="176"/>
      <c r="Z77" s="196" t="s">
        <v>60</v>
      </c>
      <c r="AA77" s="161" t="s">
        <v>60</v>
      </c>
    </row>
    <row r="78" spans="1:27" ht="15">
      <c r="A78" s="1" t="s">
        <v>585</v>
      </c>
      <c r="B78" s="1"/>
      <c r="C78" s="1"/>
      <c r="D78" s="197"/>
      <c r="E78" s="197"/>
      <c r="F78" s="197"/>
      <c r="G78" s="197"/>
      <c r="H78" s="197"/>
      <c r="I78" s="197"/>
      <c r="J78" s="197"/>
      <c r="K78" s="174" t="str">
        <f t="shared" si="2"/>
        <v xml:space="preserve"> </v>
      </c>
      <c r="L78" s="175"/>
      <c r="M78" s="175"/>
      <c r="N78" s="176"/>
      <c r="Z78" s="196" t="s">
        <v>61</v>
      </c>
      <c r="AA78" s="161" t="s">
        <v>61</v>
      </c>
    </row>
    <row r="79" spans="1:27" ht="15">
      <c r="A79" s="1" t="s">
        <v>586</v>
      </c>
      <c r="B79" s="1"/>
      <c r="C79" s="1"/>
      <c r="D79" s="197"/>
      <c r="E79" s="197"/>
      <c r="F79" s="197"/>
      <c r="G79" s="197"/>
      <c r="H79" s="197"/>
      <c r="I79" s="197"/>
      <c r="J79" s="197"/>
      <c r="K79" s="174" t="str">
        <f t="shared" si="2"/>
        <v xml:space="preserve"> </v>
      </c>
      <c r="L79" s="175"/>
      <c r="M79" s="175"/>
      <c r="N79" s="176"/>
      <c r="Z79" s="196" t="s">
        <v>62</v>
      </c>
      <c r="AA79" s="161" t="s">
        <v>62</v>
      </c>
    </row>
    <row r="80" spans="1:27" ht="15">
      <c r="A80" s="1" t="s">
        <v>587</v>
      </c>
      <c r="B80" s="1"/>
      <c r="C80" s="1"/>
      <c r="D80" s="197"/>
      <c r="E80" s="197"/>
      <c r="F80" s="197"/>
      <c r="G80" s="197"/>
      <c r="H80" s="197"/>
      <c r="I80" s="197"/>
      <c r="J80" s="197"/>
      <c r="K80" s="174" t="str">
        <f t="shared" si="2"/>
        <v xml:space="preserve"> </v>
      </c>
      <c r="L80" s="175"/>
      <c r="M80" s="175"/>
      <c r="N80" s="176"/>
      <c r="Z80" s="196" t="s">
        <v>63</v>
      </c>
      <c r="AA80" s="161" t="s">
        <v>63</v>
      </c>
    </row>
    <row r="81" spans="1:27" ht="15">
      <c r="A81" s="1" t="s">
        <v>588</v>
      </c>
      <c r="B81" s="1"/>
      <c r="C81" s="1"/>
      <c r="D81" s="197"/>
      <c r="E81" s="197"/>
      <c r="F81" s="197"/>
      <c r="G81" s="197"/>
      <c r="H81" s="197"/>
      <c r="I81" s="197"/>
      <c r="J81" s="197"/>
      <c r="K81" s="174" t="str">
        <f t="shared" si="2"/>
        <v xml:space="preserve"> </v>
      </c>
      <c r="L81" s="175"/>
      <c r="M81" s="175"/>
      <c r="N81" s="176"/>
      <c r="Z81" s="196" t="s">
        <v>64</v>
      </c>
      <c r="AA81" s="161" t="s">
        <v>64</v>
      </c>
    </row>
    <row r="82" spans="1:27" ht="15">
      <c r="A82" s="1" t="s">
        <v>589</v>
      </c>
      <c r="B82" s="1"/>
      <c r="C82" s="1"/>
      <c r="D82" s="197"/>
      <c r="E82" s="197"/>
      <c r="F82" s="197"/>
      <c r="G82" s="197"/>
      <c r="H82" s="197"/>
      <c r="I82" s="197"/>
      <c r="J82" s="197"/>
      <c r="K82" s="174" t="str">
        <f t="shared" si="2"/>
        <v xml:space="preserve"> </v>
      </c>
      <c r="L82" s="175"/>
      <c r="M82" s="175"/>
      <c r="N82" s="176"/>
      <c r="Z82" s="196" t="s">
        <v>65</v>
      </c>
      <c r="AA82" s="161" t="s">
        <v>65</v>
      </c>
    </row>
    <row r="83" spans="1:27" ht="15">
      <c r="A83" s="1" t="s">
        <v>590</v>
      </c>
      <c r="B83" s="1"/>
      <c r="C83" s="1"/>
      <c r="D83" s="197"/>
      <c r="E83" s="197"/>
      <c r="F83" s="197"/>
      <c r="G83" s="197"/>
      <c r="H83" s="197"/>
      <c r="I83" s="197"/>
      <c r="J83" s="197"/>
      <c r="K83" s="174" t="str">
        <f t="shared" si="2"/>
        <v xml:space="preserve"> </v>
      </c>
      <c r="L83" s="175"/>
      <c r="M83" s="175"/>
      <c r="N83" s="176"/>
      <c r="Z83" s="196" t="s">
        <v>66</v>
      </c>
      <c r="AA83" s="161" t="s">
        <v>66</v>
      </c>
    </row>
    <row r="84" spans="1:27" ht="15">
      <c r="A84" s="1" t="s">
        <v>591</v>
      </c>
      <c r="B84" s="1"/>
      <c r="C84" s="1"/>
      <c r="D84" s="197"/>
      <c r="E84" s="197"/>
      <c r="F84" s="197"/>
      <c r="G84" s="197"/>
      <c r="H84" s="197"/>
      <c r="I84" s="197"/>
      <c r="J84" s="197"/>
      <c r="K84" s="174" t="str">
        <f t="shared" si="2"/>
        <v xml:space="preserve"> </v>
      </c>
      <c r="L84" s="175"/>
      <c r="M84" s="175"/>
      <c r="N84" s="176"/>
      <c r="Z84" s="196" t="s">
        <v>67</v>
      </c>
      <c r="AA84" s="161" t="s">
        <v>67</v>
      </c>
    </row>
    <row r="85" spans="1:27" ht="15">
      <c r="A85" s="1" t="s">
        <v>592</v>
      </c>
      <c r="B85" s="1"/>
      <c r="C85" s="1"/>
      <c r="D85" s="197"/>
      <c r="E85" s="197"/>
      <c r="F85" s="197"/>
      <c r="G85" s="197"/>
      <c r="H85" s="197"/>
      <c r="I85" s="197"/>
      <c r="J85" s="197"/>
      <c r="K85" s="174" t="str">
        <f t="shared" si="2"/>
        <v xml:space="preserve"> </v>
      </c>
      <c r="L85" s="175"/>
      <c r="M85" s="175"/>
      <c r="N85" s="176"/>
      <c r="Z85" s="196" t="s">
        <v>68</v>
      </c>
      <c r="AA85" s="161" t="s">
        <v>68</v>
      </c>
    </row>
    <row r="86" spans="1:27" ht="15">
      <c r="A86" s="1" t="s">
        <v>593</v>
      </c>
      <c r="B86" s="1"/>
      <c r="C86" s="1"/>
      <c r="D86" s="197"/>
      <c r="E86" s="197"/>
      <c r="F86" s="197"/>
      <c r="G86" s="197"/>
      <c r="H86" s="197"/>
      <c r="I86" s="197"/>
      <c r="J86" s="197"/>
      <c r="K86" s="174" t="str">
        <f t="shared" si="2"/>
        <v xml:space="preserve"> </v>
      </c>
      <c r="L86" s="175"/>
      <c r="M86" s="175"/>
      <c r="N86" s="176"/>
      <c r="Z86" s="196" t="s">
        <v>69</v>
      </c>
      <c r="AA86" s="161" t="s">
        <v>69</v>
      </c>
    </row>
    <row r="87" spans="1:27" ht="15">
      <c r="A87" s="1" t="s">
        <v>594</v>
      </c>
      <c r="B87" s="1"/>
      <c r="C87" s="1"/>
      <c r="D87" s="197"/>
      <c r="E87" s="197"/>
      <c r="F87" s="197"/>
      <c r="G87" s="197"/>
      <c r="H87" s="197"/>
      <c r="I87" s="197"/>
      <c r="J87" s="197"/>
      <c r="K87" s="174" t="str">
        <f t="shared" si="2"/>
        <v xml:space="preserve"> </v>
      </c>
      <c r="L87" s="175"/>
      <c r="M87" s="175"/>
      <c r="N87" s="176"/>
      <c r="Z87" s="196" t="s">
        <v>70</v>
      </c>
      <c r="AA87" s="161" t="s">
        <v>70</v>
      </c>
    </row>
    <row r="88" spans="1:27" ht="15">
      <c r="A88" s="1" t="s">
        <v>595</v>
      </c>
      <c r="B88" s="1"/>
      <c r="C88" s="1"/>
      <c r="D88" s="197"/>
      <c r="E88" s="197"/>
      <c r="F88" s="197"/>
      <c r="G88" s="197"/>
      <c r="H88" s="197"/>
      <c r="I88" s="197"/>
      <c r="J88" s="197"/>
      <c r="K88" s="174" t="str">
        <f t="shared" si="2"/>
        <v xml:space="preserve"> </v>
      </c>
      <c r="L88" s="175"/>
      <c r="M88" s="175"/>
      <c r="N88" s="176"/>
      <c r="Z88" s="196" t="s">
        <v>71</v>
      </c>
      <c r="AA88" s="161" t="s">
        <v>71</v>
      </c>
    </row>
    <row r="89" spans="1:27" ht="15">
      <c r="A89" s="1" t="s">
        <v>596</v>
      </c>
      <c r="B89" s="1"/>
      <c r="C89" s="1"/>
      <c r="D89" s="197"/>
      <c r="E89" s="197"/>
      <c r="F89" s="197"/>
      <c r="G89" s="197"/>
      <c r="H89" s="197"/>
      <c r="I89" s="197"/>
      <c r="J89" s="197"/>
      <c r="K89" s="174" t="str">
        <f t="shared" si="2"/>
        <v xml:space="preserve"> </v>
      </c>
      <c r="L89" s="175"/>
      <c r="M89" s="175"/>
      <c r="N89" s="176"/>
      <c r="Z89" s="196" t="s">
        <v>72</v>
      </c>
      <c r="AA89" s="161" t="s">
        <v>72</v>
      </c>
    </row>
    <row r="90" spans="1:27" ht="15">
      <c r="A90" s="1" t="s">
        <v>597</v>
      </c>
      <c r="B90" s="1"/>
      <c r="C90" s="1"/>
      <c r="D90" s="197"/>
      <c r="E90" s="197"/>
      <c r="F90" s="197"/>
      <c r="G90" s="197"/>
      <c r="H90" s="197"/>
      <c r="I90" s="197"/>
      <c r="J90" s="197"/>
      <c r="K90" s="174" t="str">
        <f t="shared" si="2"/>
        <v xml:space="preserve"> </v>
      </c>
      <c r="L90" s="175"/>
      <c r="M90" s="175"/>
      <c r="N90" s="176"/>
      <c r="Z90" s="196" t="s">
        <v>73</v>
      </c>
      <c r="AA90" s="161" t="s">
        <v>73</v>
      </c>
    </row>
    <row r="91" spans="1:27" ht="15">
      <c r="A91" s="1" t="s">
        <v>598</v>
      </c>
      <c r="B91" s="1"/>
      <c r="C91" s="1"/>
      <c r="D91" s="197"/>
      <c r="E91" s="197"/>
      <c r="F91" s="197"/>
      <c r="G91" s="197"/>
      <c r="H91" s="197"/>
      <c r="I91" s="197"/>
      <c r="J91" s="197"/>
      <c r="K91" s="174" t="str">
        <f t="shared" si="2"/>
        <v xml:space="preserve"> </v>
      </c>
      <c r="L91" s="175"/>
      <c r="M91" s="175"/>
      <c r="N91" s="176"/>
      <c r="Z91" s="196" t="s">
        <v>74</v>
      </c>
      <c r="AA91" s="161" t="s">
        <v>74</v>
      </c>
    </row>
    <row r="92" spans="1:27" ht="15">
      <c r="A92" s="1" t="s">
        <v>599</v>
      </c>
      <c r="B92" s="1"/>
      <c r="C92" s="1"/>
      <c r="D92" s="197"/>
      <c r="E92" s="197"/>
      <c r="F92" s="197"/>
      <c r="G92" s="197"/>
      <c r="H92" s="197"/>
      <c r="I92" s="197"/>
      <c r="J92" s="197"/>
      <c r="K92" s="174" t="str">
        <f t="shared" si="2"/>
        <v xml:space="preserve"> </v>
      </c>
      <c r="L92" s="175"/>
      <c r="M92" s="175"/>
      <c r="N92" s="176"/>
      <c r="Z92" s="196" t="s">
        <v>75</v>
      </c>
      <c r="AA92" s="161" t="s">
        <v>75</v>
      </c>
    </row>
    <row r="93" spans="1:27" ht="15">
      <c r="A93" s="1" t="s">
        <v>600</v>
      </c>
      <c r="B93" s="1"/>
      <c r="C93" s="1"/>
      <c r="D93" s="197"/>
      <c r="E93" s="197"/>
      <c r="F93" s="197"/>
      <c r="G93" s="197"/>
      <c r="H93" s="197"/>
      <c r="I93" s="197"/>
      <c r="J93" s="197"/>
      <c r="K93" s="174" t="str">
        <f t="shared" si="2"/>
        <v xml:space="preserve"> </v>
      </c>
      <c r="L93" s="175"/>
      <c r="M93" s="175"/>
      <c r="N93" s="176"/>
      <c r="Z93" s="196" t="s">
        <v>76</v>
      </c>
      <c r="AA93" s="161" t="s">
        <v>76</v>
      </c>
    </row>
    <row r="94" spans="1:27" ht="15">
      <c r="A94" s="1" t="s">
        <v>601</v>
      </c>
      <c r="B94" s="1"/>
      <c r="C94" s="1"/>
      <c r="D94" s="197"/>
      <c r="E94" s="197"/>
      <c r="F94" s="197"/>
      <c r="G94" s="197"/>
      <c r="H94" s="197"/>
      <c r="I94" s="197"/>
      <c r="J94" s="197"/>
      <c r="K94" s="174" t="str">
        <f t="shared" si="2"/>
        <v xml:space="preserve"> </v>
      </c>
      <c r="L94" s="175"/>
      <c r="M94" s="175"/>
      <c r="N94" s="176"/>
      <c r="Z94" s="196" t="s">
        <v>77</v>
      </c>
      <c r="AA94" s="161" t="s">
        <v>77</v>
      </c>
    </row>
    <row r="95" spans="1:27" ht="15">
      <c r="A95" s="1" t="s">
        <v>602</v>
      </c>
      <c r="B95" s="1"/>
      <c r="C95" s="1"/>
      <c r="D95" s="197"/>
      <c r="E95" s="197"/>
      <c r="F95" s="197"/>
      <c r="G95" s="197"/>
      <c r="H95" s="197"/>
      <c r="I95" s="197"/>
      <c r="J95" s="197"/>
      <c r="K95" s="174" t="str">
        <f t="shared" si="2"/>
        <v xml:space="preserve"> </v>
      </c>
      <c r="L95" s="175"/>
      <c r="M95" s="175"/>
      <c r="N95" s="176"/>
      <c r="Z95" s="196" t="s">
        <v>78</v>
      </c>
      <c r="AA95" s="161" t="s">
        <v>78</v>
      </c>
    </row>
    <row r="96" spans="1:27" ht="15">
      <c r="A96" s="1" t="s">
        <v>603</v>
      </c>
      <c r="B96" s="1"/>
      <c r="C96" s="1"/>
      <c r="D96" s="197"/>
      <c r="E96" s="197"/>
      <c r="F96" s="197"/>
      <c r="G96" s="197"/>
      <c r="H96" s="197"/>
      <c r="I96" s="197"/>
      <c r="J96" s="197"/>
      <c r="K96" s="174" t="str">
        <f t="shared" si="2"/>
        <v xml:space="preserve"> </v>
      </c>
      <c r="L96" s="175"/>
      <c r="M96" s="175"/>
      <c r="N96" s="176"/>
      <c r="Z96" s="196" t="s">
        <v>79</v>
      </c>
      <c r="AA96" s="161" t="s">
        <v>79</v>
      </c>
    </row>
    <row r="97" spans="1:27" ht="15">
      <c r="A97" s="1" t="s">
        <v>604</v>
      </c>
      <c r="B97" s="1"/>
      <c r="C97" s="1"/>
      <c r="D97" s="197"/>
      <c r="E97" s="197"/>
      <c r="F97" s="197"/>
      <c r="G97" s="197"/>
      <c r="H97" s="197"/>
      <c r="I97" s="197"/>
      <c r="J97" s="197"/>
      <c r="K97" s="174" t="str">
        <f t="shared" si="2"/>
        <v xml:space="preserve"> </v>
      </c>
      <c r="L97" s="175"/>
      <c r="M97" s="175"/>
      <c r="N97" s="176"/>
      <c r="Z97" s="196" t="s">
        <v>80</v>
      </c>
      <c r="AA97" s="161" t="s">
        <v>80</v>
      </c>
    </row>
    <row r="98" spans="1:27" ht="15">
      <c r="A98" s="1" t="s">
        <v>605</v>
      </c>
      <c r="B98" s="1"/>
      <c r="C98" s="1"/>
      <c r="D98" s="197"/>
      <c r="E98" s="197"/>
      <c r="F98" s="197"/>
      <c r="G98" s="197"/>
      <c r="H98" s="197"/>
      <c r="I98" s="197"/>
      <c r="J98" s="197"/>
      <c r="K98" s="174" t="str">
        <f t="shared" si="2"/>
        <v xml:space="preserve"> </v>
      </c>
      <c r="L98" s="175"/>
      <c r="M98" s="175"/>
      <c r="N98" s="176"/>
      <c r="Z98" s="196" t="s">
        <v>81</v>
      </c>
      <c r="AA98" s="161" t="s">
        <v>81</v>
      </c>
    </row>
    <row r="99" spans="1:27" ht="15">
      <c r="A99" s="1" t="s">
        <v>606</v>
      </c>
      <c r="B99" s="1"/>
      <c r="C99" s="1"/>
      <c r="D99" s="197"/>
      <c r="E99" s="197"/>
      <c r="F99" s="197"/>
      <c r="G99" s="197"/>
      <c r="H99" s="197"/>
      <c r="I99" s="197"/>
      <c r="J99" s="197"/>
      <c r="K99" s="174" t="str">
        <f t="shared" si="2"/>
        <v xml:space="preserve"> </v>
      </c>
      <c r="L99" s="175"/>
      <c r="M99" s="175"/>
      <c r="N99" s="176"/>
      <c r="Z99" s="196" t="s">
        <v>82</v>
      </c>
      <c r="AA99" s="161" t="s">
        <v>82</v>
      </c>
    </row>
    <row r="100" spans="1:27" ht="15">
      <c r="A100" s="1" t="s">
        <v>607</v>
      </c>
      <c r="B100" s="1"/>
      <c r="C100" s="1"/>
      <c r="D100" s="197"/>
      <c r="E100" s="197"/>
      <c r="F100" s="197"/>
      <c r="G100" s="197"/>
      <c r="H100" s="197"/>
      <c r="I100" s="197"/>
      <c r="J100" s="197"/>
      <c r="K100" s="174" t="str">
        <f t="shared" si="2"/>
        <v xml:space="preserve"> </v>
      </c>
      <c r="L100" s="175"/>
      <c r="M100" s="175"/>
      <c r="N100" s="176"/>
      <c r="Z100" s="196" t="s">
        <v>83</v>
      </c>
      <c r="AA100" s="161" t="s">
        <v>83</v>
      </c>
    </row>
    <row r="101" spans="1:27" ht="15">
      <c r="A101" s="1" t="s">
        <v>608</v>
      </c>
      <c r="B101" s="1"/>
      <c r="C101" s="1"/>
      <c r="D101" s="197"/>
      <c r="E101" s="197"/>
      <c r="F101" s="197"/>
      <c r="G101" s="197"/>
      <c r="H101" s="197"/>
      <c r="I101" s="197"/>
      <c r="J101" s="197"/>
      <c r="K101" s="174" t="str">
        <f t="shared" si="2"/>
        <v xml:space="preserve"> </v>
      </c>
      <c r="L101" s="175"/>
      <c r="M101" s="175"/>
      <c r="N101" s="176"/>
      <c r="Z101" s="196" t="s">
        <v>84</v>
      </c>
      <c r="AA101" s="161" t="s">
        <v>84</v>
      </c>
    </row>
    <row r="102" spans="1:27" ht="15">
      <c r="A102" s="1" t="s">
        <v>609</v>
      </c>
      <c r="B102" s="1"/>
      <c r="C102" s="1"/>
      <c r="D102" s="197"/>
      <c r="E102" s="197"/>
      <c r="F102" s="197"/>
      <c r="G102" s="197"/>
      <c r="H102" s="197"/>
      <c r="I102" s="197"/>
      <c r="J102" s="197"/>
      <c r="K102" s="174" t="str">
        <f t="shared" si="2"/>
        <v xml:space="preserve"> </v>
      </c>
      <c r="L102" s="175"/>
      <c r="M102" s="175"/>
      <c r="N102" s="176"/>
      <c r="Z102" s="196" t="s">
        <v>85</v>
      </c>
      <c r="AA102" s="161" t="s">
        <v>85</v>
      </c>
    </row>
    <row r="103" spans="1:27" ht="15">
      <c r="A103" s="1" t="s">
        <v>610</v>
      </c>
      <c r="B103" s="1"/>
      <c r="C103" s="1"/>
      <c r="D103" s="197"/>
      <c r="E103" s="197"/>
      <c r="F103" s="197"/>
      <c r="G103" s="197"/>
      <c r="H103" s="197"/>
      <c r="I103" s="197"/>
      <c r="J103" s="197"/>
      <c r="K103" s="174" t="str">
        <f t="shared" si="2"/>
        <v xml:space="preserve"> </v>
      </c>
      <c r="L103" s="175"/>
      <c r="M103" s="175"/>
      <c r="N103" s="176"/>
      <c r="Z103" s="196" t="s">
        <v>86</v>
      </c>
      <c r="AA103" s="161" t="s">
        <v>86</v>
      </c>
    </row>
    <row r="104" spans="1:27" ht="15">
      <c r="A104" s="1" t="s">
        <v>611</v>
      </c>
      <c r="B104" s="1"/>
      <c r="C104" s="1"/>
      <c r="D104" s="197"/>
      <c r="E104" s="197"/>
      <c r="F104" s="197"/>
      <c r="G104" s="197"/>
      <c r="H104" s="197"/>
      <c r="I104" s="197"/>
      <c r="J104" s="197"/>
      <c r="K104" s="174" t="str">
        <f t="shared" si="2"/>
        <v xml:space="preserve"> </v>
      </c>
      <c r="L104" s="175"/>
      <c r="M104" s="175"/>
      <c r="N104" s="176"/>
      <c r="Z104" s="196" t="s">
        <v>87</v>
      </c>
      <c r="AA104" s="161" t="s">
        <v>87</v>
      </c>
    </row>
    <row r="105" spans="1:27" ht="15">
      <c r="A105" s="1" t="s">
        <v>612</v>
      </c>
      <c r="B105" s="1"/>
      <c r="C105" s="1"/>
      <c r="D105" s="197"/>
      <c r="E105" s="197"/>
      <c r="F105" s="197"/>
      <c r="G105" s="197"/>
      <c r="H105" s="197"/>
      <c r="I105" s="197"/>
      <c r="J105" s="197"/>
      <c r="K105" s="174" t="str">
        <f t="shared" ref="K105:K168" si="3">IF(ISBLANK(B105)," ",100-SUM(D105:J105))</f>
        <v xml:space="preserve"> </v>
      </c>
      <c r="L105" s="175"/>
      <c r="M105" s="175"/>
      <c r="N105" s="176"/>
      <c r="Z105" s="196" t="s">
        <v>88</v>
      </c>
      <c r="AA105" s="161" t="s">
        <v>88</v>
      </c>
    </row>
    <row r="106" spans="1:27" ht="15">
      <c r="A106" s="1" t="s">
        <v>613</v>
      </c>
      <c r="B106" s="1"/>
      <c r="C106" s="1"/>
      <c r="D106" s="197"/>
      <c r="E106" s="197"/>
      <c r="F106" s="197"/>
      <c r="G106" s="197"/>
      <c r="H106" s="197"/>
      <c r="I106" s="197"/>
      <c r="J106" s="197"/>
      <c r="K106" s="174" t="str">
        <f t="shared" si="3"/>
        <v xml:space="preserve"> </v>
      </c>
      <c r="L106" s="175"/>
      <c r="M106" s="175"/>
      <c r="N106" s="176"/>
      <c r="Z106" s="196" t="s">
        <v>89</v>
      </c>
      <c r="AA106" s="161" t="s">
        <v>89</v>
      </c>
    </row>
    <row r="107" spans="1:27" ht="15">
      <c r="A107" s="1" t="s">
        <v>614</v>
      </c>
      <c r="B107" s="1"/>
      <c r="C107" s="1"/>
      <c r="D107" s="197"/>
      <c r="E107" s="197"/>
      <c r="F107" s="197"/>
      <c r="G107" s="197"/>
      <c r="H107" s="197"/>
      <c r="I107" s="197"/>
      <c r="J107" s="197"/>
      <c r="K107" s="174" t="str">
        <f t="shared" si="3"/>
        <v xml:space="preserve"> </v>
      </c>
      <c r="L107" s="175"/>
      <c r="M107" s="175"/>
      <c r="N107" s="176"/>
      <c r="Z107" s="196" t="s">
        <v>90</v>
      </c>
      <c r="AA107" s="161" t="s">
        <v>90</v>
      </c>
    </row>
    <row r="108" spans="1:27" ht="15">
      <c r="A108" s="1" t="s">
        <v>615</v>
      </c>
      <c r="B108" s="1"/>
      <c r="C108" s="1"/>
      <c r="D108" s="197"/>
      <c r="E108" s="197"/>
      <c r="F108" s="197"/>
      <c r="G108" s="197"/>
      <c r="H108" s="197"/>
      <c r="I108" s="197"/>
      <c r="J108" s="197"/>
      <c r="K108" s="174" t="str">
        <f t="shared" si="3"/>
        <v xml:space="preserve"> </v>
      </c>
      <c r="L108" s="175"/>
      <c r="M108" s="175"/>
      <c r="N108" s="176"/>
      <c r="Z108" s="196" t="s">
        <v>91</v>
      </c>
      <c r="AA108" s="161" t="s">
        <v>91</v>
      </c>
    </row>
    <row r="109" spans="1:27" ht="15">
      <c r="A109" s="1" t="s">
        <v>616</v>
      </c>
      <c r="B109" s="1"/>
      <c r="C109" s="1"/>
      <c r="D109" s="197"/>
      <c r="E109" s="197"/>
      <c r="F109" s="197"/>
      <c r="G109" s="197"/>
      <c r="H109" s="197"/>
      <c r="I109" s="197"/>
      <c r="J109" s="197"/>
      <c r="K109" s="174" t="str">
        <f t="shared" si="3"/>
        <v xml:space="preserve"> </v>
      </c>
      <c r="L109" s="175"/>
      <c r="M109" s="175"/>
      <c r="N109" s="176"/>
      <c r="Z109" s="196" t="s">
        <v>92</v>
      </c>
      <c r="AA109" s="161" t="s">
        <v>92</v>
      </c>
    </row>
    <row r="110" spans="1:27" ht="15">
      <c r="A110" s="1" t="s">
        <v>617</v>
      </c>
      <c r="B110" s="1"/>
      <c r="C110" s="1"/>
      <c r="D110" s="197"/>
      <c r="E110" s="197"/>
      <c r="F110" s="197"/>
      <c r="G110" s="197"/>
      <c r="H110" s="197"/>
      <c r="I110" s="197"/>
      <c r="J110" s="197"/>
      <c r="K110" s="174" t="str">
        <f t="shared" si="3"/>
        <v xml:space="preserve"> </v>
      </c>
      <c r="L110" s="175"/>
      <c r="M110" s="175"/>
      <c r="N110" s="176"/>
      <c r="Z110" s="196" t="s">
        <v>93</v>
      </c>
      <c r="AA110" s="161" t="s">
        <v>93</v>
      </c>
    </row>
    <row r="111" spans="1:27" ht="15">
      <c r="A111" s="1" t="s">
        <v>618</v>
      </c>
      <c r="B111" s="1"/>
      <c r="C111" s="1"/>
      <c r="D111" s="197"/>
      <c r="E111" s="197"/>
      <c r="F111" s="197"/>
      <c r="G111" s="197"/>
      <c r="H111" s="197"/>
      <c r="I111" s="197"/>
      <c r="J111" s="197"/>
      <c r="K111" s="174" t="str">
        <f t="shared" si="3"/>
        <v xml:space="preserve"> </v>
      </c>
      <c r="L111" s="175"/>
      <c r="M111" s="175"/>
      <c r="N111" s="176"/>
      <c r="Z111" s="196" t="s">
        <v>94</v>
      </c>
      <c r="AA111" s="161" t="s">
        <v>94</v>
      </c>
    </row>
    <row r="112" spans="1:27" ht="15">
      <c r="A112" s="1" t="s">
        <v>619</v>
      </c>
      <c r="B112" s="1"/>
      <c r="C112" s="1"/>
      <c r="D112" s="197"/>
      <c r="E112" s="197"/>
      <c r="F112" s="197"/>
      <c r="G112" s="197"/>
      <c r="H112" s="197"/>
      <c r="I112" s="197"/>
      <c r="J112" s="197"/>
      <c r="K112" s="174" t="str">
        <f t="shared" si="3"/>
        <v xml:space="preserve"> </v>
      </c>
      <c r="L112" s="175"/>
      <c r="M112" s="175"/>
      <c r="N112" s="176"/>
      <c r="Z112" s="196" t="s">
        <v>95</v>
      </c>
      <c r="AA112" s="161" t="s">
        <v>95</v>
      </c>
    </row>
    <row r="113" spans="1:27" ht="15">
      <c r="A113" s="1" t="s">
        <v>620</v>
      </c>
      <c r="B113" s="1"/>
      <c r="C113" s="1"/>
      <c r="D113" s="197"/>
      <c r="E113" s="197"/>
      <c r="F113" s="197"/>
      <c r="G113" s="197"/>
      <c r="H113" s="197"/>
      <c r="I113" s="197"/>
      <c r="J113" s="197"/>
      <c r="K113" s="174" t="str">
        <f t="shared" si="3"/>
        <v xml:space="preserve"> </v>
      </c>
      <c r="L113" s="175"/>
      <c r="M113" s="175"/>
      <c r="N113" s="176"/>
      <c r="Z113" s="196" t="s">
        <v>96</v>
      </c>
      <c r="AA113" s="161" t="s">
        <v>96</v>
      </c>
    </row>
    <row r="114" spans="1:27" ht="15">
      <c r="A114" s="1" t="s">
        <v>621</v>
      </c>
      <c r="B114" s="1"/>
      <c r="C114" s="1"/>
      <c r="D114" s="197"/>
      <c r="E114" s="197"/>
      <c r="F114" s="197"/>
      <c r="G114" s="197"/>
      <c r="H114" s="197"/>
      <c r="I114" s="197"/>
      <c r="J114" s="197"/>
      <c r="K114" s="174" t="str">
        <f t="shared" si="3"/>
        <v xml:space="preserve"> </v>
      </c>
      <c r="L114" s="175"/>
      <c r="M114" s="175"/>
      <c r="N114" s="176"/>
      <c r="Z114" s="196" t="s">
        <v>97</v>
      </c>
      <c r="AA114" s="161" t="s">
        <v>97</v>
      </c>
    </row>
    <row r="115" spans="1:27" ht="15">
      <c r="A115" s="1" t="s">
        <v>622</v>
      </c>
      <c r="B115" s="1"/>
      <c r="C115" s="1"/>
      <c r="D115" s="197"/>
      <c r="E115" s="197"/>
      <c r="F115" s="197"/>
      <c r="G115" s="197"/>
      <c r="H115" s="197"/>
      <c r="I115" s="197"/>
      <c r="J115" s="197"/>
      <c r="K115" s="174" t="str">
        <f t="shared" si="3"/>
        <v xml:space="preserve"> </v>
      </c>
      <c r="L115" s="175"/>
      <c r="M115" s="175"/>
      <c r="N115" s="176"/>
      <c r="Z115" s="196" t="s">
        <v>98</v>
      </c>
      <c r="AA115" s="161" t="s">
        <v>98</v>
      </c>
    </row>
    <row r="116" spans="1:27" ht="15">
      <c r="A116" s="1" t="s">
        <v>623</v>
      </c>
      <c r="B116" s="1"/>
      <c r="C116" s="1"/>
      <c r="D116" s="197"/>
      <c r="E116" s="197"/>
      <c r="F116" s="197"/>
      <c r="G116" s="197"/>
      <c r="H116" s="197"/>
      <c r="I116" s="197"/>
      <c r="J116" s="197"/>
      <c r="K116" s="174" t="str">
        <f t="shared" si="3"/>
        <v xml:space="preserve"> </v>
      </c>
      <c r="L116" s="175"/>
      <c r="M116" s="175"/>
      <c r="N116" s="176"/>
      <c r="Z116" s="196" t="s">
        <v>99</v>
      </c>
      <c r="AA116" s="161" t="s">
        <v>99</v>
      </c>
    </row>
    <row r="117" spans="1:27" ht="15">
      <c r="A117" s="1" t="s">
        <v>624</v>
      </c>
      <c r="B117" s="1"/>
      <c r="C117" s="1"/>
      <c r="D117" s="197"/>
      <c r="E117" s="197"/>
      <c r="F117" s="197"/>
      <c r="G117" s="197"/>
      <c r="H117" s="197"/>
      <c r="I117" s="197"/>
      <c r="J117" s="197"/>
      <c r="K117" s="174" t="str">
        <f t="shared" si="3"/>
        <v xml:space="preserve"> </v>
      </c>
      <c r="L117" s="175"/>
      <c r="M117" s="175"/>
      <c r="N117" s="176"/>
      <c r="Z117" s="196" t="s">
        <v>100</v>
      </c>
      <c r="AA117" s="161" t="s">
        <v>100</v>
      </c>
    </row>
    <row r="118" spans="1:27" ht="15">
      <c r="A118" s="1" t="s">
        <v>625</v>
      </c>
      <c r="B118" s="1"/>
      <c r="C118" s="1"/>
      <c r="D118" s="197"/>
      <c r="E118" s="197"/>
      <c r="F118" s="197"/>
      <c r="G118" s="197"/>
      <c r="H118" s="197"/>
      <c r="I118" s="197"/>
      <c r="J118" s="197"/>
      <c r="K118" s="174" t="str">
        <f t="shared" si="3"/>
        <v xml:space="preserve"> </v>
      </c>
      <c r="L118" s="175"/>
      <c r="M118" s="175"/>
      <c r="N118" s="176"/>
      <c r="Z118" s="196" t="s">
        <v>101</v>
      </c>
      <c r="AA118" s="161" t="s">
        <v>101</v>
      </c>
    </row>
    <row r="119" spans="1:27" ht="15">
      <c r="A119" s="1" t="s">
        <v>626</v>
      </c>
      <c r="B119" s="1"/>
      <c r="C119" s="1"/>
      <c r="D119" s="197"/>
      <c r="E119" s="197"/>
      <c r="F119" s="197"/>
      <c r="G119" s="197"/>
      <c r="H119" s="197"/>
      <c r="I119" s="197"/>
      <c r="J119" s="197"/>
      <c r="K119" s="174" t="str">
        <f t="shared" si="3"/>
        <v xml:space="preserve"> </v>
      </c>
      <c r="L119" s="175"/>
      <c r="M119" s="175"/>
      <c r="N119" s="176"/>
      <c r="Z119" s="196" t="s">
        <v>102</v>
      </c>
      <c r="AA119" s="161" t="s">
        <v>102</v>
      </c>
    </row>
    <row r="120" spans="1:27" ht="15">
      <c r="A120" s="1" t="s">
        <v>627</v>
      </c>
      <c r="B120" s="1"/>
      <c r="C120" s="1"/>
      <c r="D120" s="197"/>
      <c r="E120" s="197"/>
      <c r="F120" s="197"/>
      <c r="G120" s="197"/>
      <c r="H120" s="197"/>
      <c r="I120" s="197"/>
      <c r="J120" s="197"/>
      <c r="K120" s="174" t="str">
        <f t="shared" si="3"/>
        <v xml:space="preserve"> </v>
      </c>
      <c r="L120" s="175"/>
      <c r="M120" s="175"/>
      <c r="N120" s="176"/>
      <c r="Z120" s="196" t="s">
        <v>103</v>
      </c>
      <c r="AA120" s="161" t="s">
        <v>103</v>
      </c>
    </row>
    <row r="121" spans="1:27" ht="15">
      <c r="A121" s="1" t="s">
        <v>628</v>
      </c>
      <c r="B121" s="1"/>
      <c r="C121" s="1"/>
      <c r="D121" s="197"/>
      <c r="E121" s="197"/>
      <c r="F121" s="197"/>
      <c r="G121" s="197"/>
      <c r="H121" s="197"/>
      <c r="I121" s="197"/>
      <c r="J121" s="197"/>
      <c r="K121" s="174" t="str">
        <f t="shared" si="3"/>
        <v xml:space="preserve"> </v>
      </c>
      <c r="L121" s="175"/>
      <c r="M121" s="175"/>
      <c r="N121" s="176"/>
      <c r="Z121" s="196" t="s">
        <v>104</v>
      </c>
      <c r="AA121" s="161" t="s">
        <v>104</v>
      </c>
    </row>
    <row r="122" spans="1:27" ht="15">
      <c r="A122" s="1" t="s">
        <v>629</v>
      </c>
      <c r="B122" s="1"/>
      <c r="C122" s="1"/>
      <c r="D122" s="197"/>
      <c r="E122" s="197"/>
      <c r="F122" s="197"/>
      <c r="G122" s="197"/>
      <c r="H122" s="197"/>
      <c r="I122" s="197"/>
      <c r="J122" s="197"/>
      <c r="K122" s="174" t="str">
        <f t="shared" si="3"/>
        <v xml:space="preserve"> </v>
      </c>
      <c r="L122" s="175"/>
      <c r="M122" s="175"/>
      <c r="N122" s="176"/>
      <c r="Z122" s="196" t="s">
        <v>105</v>
      </c>
      <c r="AA122" s="161" t="s">
        <v>105</v>
      </c>
    </row>
    <row r="123" spans="1:27" ht="15">
      <c r="A123" s="1" t="s">
        <v>630</v>
      </c>
      <c r="B123" s="1"/>
      <c r="C123" s="1"/>
      <c r="D123" s="197"/>
      <c r="E123" s="197"/>
      <c r="F123" s="197"/>
      <c r="G123" s="197"/>
      <c r="H123" s="197"/>
      <c r="I123" s="197"/>
      <c r="J123" s="197"/>
      <c r="K123" s="174" t="str">
        <f t="shared" si="3"/>
        <v xml:space="preserve"> </v>
      </c>
      <c r="L123" s="175"/>
      <c r="M123" s="175"/>
      <c r="N123" s="176"/>
      <c r="Z123" s="196" t="s">
        <v>106</v>
      </c>
      <c r="AA123" s="161" t="s">
        <v>106</v>
      </c>
    </row>
    <row r="124" spans="1:27" ht="15">
      <c r="A124" s="1" t="s">
        <v>631</v>
      </c>
      <c r="B124" s="1"/>
      <c r="C124" s="1"/>
      <c r="D124" s="197"/>
      <c r="E124" s="197"/>
      <c r="F124" s="197"/>
      <c r="G124" s="197"/>
      <c r="H124" s="197"/>
      <c r="I124" s="197"/>
      <c r="J124" s="197"/>
      <c r="K124" s="174" t="str">
        <f t="shared" si="3"/>
        <v xml:space="preserve"> </v>
      </c>
      <c r="L124" s="175"/>
      <c r="M124" s="175"/>
      <c r="N124" s="176"/>
      <c r="Z124" s="196" t="s">
        <v>107</v>
      </c>
      <c r="AA124" s="161" t="s">
        <v>107</v>
      </c>
    </row>
    <row r="125" spans="1:27" ht="15">
      <c r="A125" s="1" t="s">
        <v>632</v>
      </c>
      <c r="B125" s="1"/>
      <c r="C125" s="1"/>
      <c r="D125" s="197"/>
      <c r="E125" s="197"/>
      <c r="F125" s="197"/>
      <c r="G125" s="197"/>
      <c r="H125" s="197"/>
      <c r="I125" s="197"/>
      <c r="J125" s="197"/>
      <c r="K125" s="174" t="str">
        <f t="shared" si="3"/>
        <v xml:space="preserve"> </v>
      </c>
      <c r="L125" s="175"/>
      <c r="M125" s="175"/>
      <c r="N125" s="176"/>
      <c r="Z125" s="196" t="s">
        <v>108</v>
      </c>
      <c r="AA125" s="161" t="s">
        <v>108</v>
      </c>
    </row>
    <row r="126" spans="1:27" ht="15">
      <c r="A126" s="1" t="s">
        <v>633</v>
      </c>
      <c r="B126" s="1"/>
      <c r="C126" s="1"/>
      <c r="D126" s="197"/>
      <c r="E126" s="197"/>
      <c r="F126" s="197"/>
      <c r="G126" s="197"/>
      <c r="H126" s="197"/>
      <c r="I126" s="197"/>
      <c r="J126" s="197"/>
      <c r="K126" s="174" t="str">
        <f t="shared" si="3"/>
        <v xml:space="preserve"> </v>
      </c>
      <c r="L126" s="175"/>
      <c r="M126" s="175"/>
      <c r="N126" s="176"/>
      <c r="Z126" s="196" t="s">
        <v>109</v>
      </c>
      <c r="AA126" s="161" t="s">
        <v>109</v>
      </c>
    </row>
    <row r="127" spans="1:27" ht="15">
      <c r="A127" s="1" t="s">
        <v>634</v>
      </c>
      <c r="B127" s="1"/>
      <c r="C127" s="1"/>
      <c r="D127" s="197"/>
      <c r="E127" s="197"/>
      <c r="F127" s="197"/>
      <c r="G127" s="197"/>
      <c r="H127" s="197"/>
      <c r="I127" s="197"/>
      <c r="J127" s="197"/>
      <c r="K127" s="174" t="str">
        <f t="shared" si="3"/>
        <v xml:space="preserve"> </v>
      </c>
      <c r="L127" s="175"/>
      <c r="M127" s="175"/>
      <c r="N127" s="176"/>
      <c r="Z127" s="196" t="s">
        <v>110</v>
      </c>
      <c r="AA127" s="161" t="s">
        <v>110</v>
      </c>
    </row>
    <row r="128" spans="1:27" ht="15">
      <c r="A128" s="1" t="s">
        <v>635</v>
      </c>
      <c r="B128" s="1"/>
      <c r="C128" s="1"/>
      <c r="D128" s="197"/>
      <c r="E128" s="197"/>
      <c r="F128" s="197"/>
      <c r="G128" s="197"/>
      <c r="H128" s="197"/>
      <c r="I128" s="197"/>
      <c r="J128" s="197"/>
      <c r="K128" s="174" t="str">
        <f t="shared" si="3"/>
        <v xml:space="preserve"> </v>
      </c>
      <c r="L128" s="175"/>
      <c r="M128" s="175"/>
      <c r="N128" s="176"/>
      <c r="Z128" s="196" t="s">
        <v>111</v>
      </c>
      <c r="AA128" s="161" t="s">
        <v>111</v>
      </c>
    </row>
    <row r="129" spans="1:27" ht="15">
      <c r="A129" s="1" t="s">
        <v>636</v>
      </c>
      <c r="B129" s="1"/>
      <c r="C129" s="1"/>
      <c r="D129" s="197"/>
      <c r="E129" s="197"/>
      <c r="F129" s="197"/>
      <c r="G129" s="197"/>
      <c r="H129" s="197"/>
      <c r="I129" s="197"/>
      <c r="J129" s="197"/>
      <c r="K129" s="174" t="str">
        <f t="shared" si="3"/>
        <v xml:space="preserve"> </v>
      </c>
      <c r="L129" s="175"/>
      <c r="M129" s="175"/>
      <c r="N129" s="176"/>
      <c r="Z129" s="196" t="s">
        <v>112</v>
      </c>
      <c r="AA129" s="161" t="s">
        <v>112</v>
      </c>
    </row>
    <row r="130" spans="1:27" ht="15">
      <c r="A130" s="1" t="s">
        <v>637</v>
      </c>
      <c r="B130" s="1"/>
      <c r="C130" s="1"/>
      <c r="D130" s="197"/>
      <c r="E130" s="197"/>
      <c r="F130" s="197"/>
      <c r="G130" s="197"/>
      <c r="H130" s="197"/>
      <c r="I130" s="197"/>
      <c r="J130" s="197"/>
      <c r="K130" s="174" t="str">
        <f t="shared" si="3"/>
        <v xml:space="preserve"> </v>
      </c>
      <c r="L130" s="175"/>
      <c r="M130" s="175"/>
      <c r="N130" s="176"/>
      <c r="Z130" s="196" t="s">
        <v>113</v>
      </c>
      <c r="AA130" s="161" t="s">
        <v>113</v>
      </c>
    </row>
    <row r="131" spans="1:27" ht="15">
      <c r="A131" s="1" t="s">
        <v>638</v>
      </c>
      <c r="B131" s="1"/>
      <c r="C131" s="1"/>
      <c r="D131" s="197"/>
      <c r="E131" s="197"/>
      <c r="F131" s="197"/>
      <c r="G131" s="197"/>
      <c r="H131" s="197"/>
      <c r="I131" s="197"/>
      <c r="J131" s="197"/>
      <c r="K131" s="174" t="str">
        <f t="shared" si="3"/>
        <v xml:space="preserve"> </v>
      </c>
      <c r="L131" s="175"/>
      <c r="M131" s="175"/>
      <c r="N131" s="176"/>
      <c r="Z131" s="196" t="s">
        <v>114</v>
      </c>
      <c r="AA131" s="161" t="s">
        <v>114</v>
      </c>
    </row>
    <row r="132" spans="1:27" ht="15">
      <c r="A132" s="1" t="s">
        <v>639</v>
      </c>
      <c r="B132" s="1"/>
      <c r="C132" s="1"/>
      <c r="D132" s="197"/>
      <c r="E132" s="197"/>
      <c r="F132" s="197"/>
      <c r="G132" s="197"/>
      <c r="H132" s="197"/>
      <c r="I132" s="197"/>
      <c r="J132" s="197"/>
      <c r="K132" s="174" t="str">
        <f t="shared" si="3"/>
        <v xml:space="preserve"> </v>
      </c>
      <c r="L132" s="175"/>
      <c r="M132" s="175"/>
      <c r="N132" s="176"/>
      <c r="Z132" s="196" t="s">
        <v>115</v>
      </c>
      <c r="AA132" s="161" t="s">
        <v>115</v>
      </c>
    </row>
    <row r="133" spans="1:27" ht="15">
      <c r="A133" s="1" t="s">
        <v>640</v>
      </c>
      <c r="B133" s="1"/>
      <c r="C133" s="1"/>
      <c r="D133" s="197"/>
      <c r="E133" s="197"/>
      <c r="F133" s="197"/>
      <c r="G133" s="197"/>
      <c r="H133" s="197"/>
      <c r="I133" s="197"/>
      <c r="J133" s="197"/>
      <c r="K133" s="174" t="str">
        <f t="shared" si="3"/>
        <v xml:space="preserve"> </v>
      </c>
      <c r="L133" s="175"/>
      <c r="M133" s="175"/>
      <c r="N133" s="176"/>
      <c r="Z133" s="196" t="s">
        <v>116</v>
      </c>
      <c r="AA133" s="161" t="s">
        <v>116</v>
      </c>
    </row>
    <row r="134" spans="1:27" ht="15">
      <c r="A134" s="1" t="s">
        <v>641</v>
      </c>
      <c r="B134" s="1"/>
      <c r="C134" s="1"/>
      <c r="D134" s="197"/>
      <c r="E134" s="197"/>
      <c r="F134" s="197"/>
      <c r="G134" s="197"/>
      <c r="H134" s="197"/>
      <c r="I134" s="197"/>
      <c r="J134" s="197"/>
      <c r="K134" s="174" t="str">
        <f t="shared" si="3"/>
        <v xml:space="preserve"> </v>
      </c>
      <c r="L134" s="175"/>
      <c r="M134" s="175"/>
      <c r="N134" s="176"/>
      <c r="Z134" s="196" t="s">
        <v>117</v>
      </c>
      <c r="AA134" s="161" t="s">
        <v>117</v>
      </c>
    </row>
    <row r="135" spans="1:27" ht="15">
      <c r="A135" s="1" t="s">
        <v>642</v>
      </c>
      <c r="B135" s="1"/>
      <c r="C135" s="1"/>
      <c r="D135" s="197"/>
      <c r="E135" s="197"/>
      <c r="F135" s="197"/>
      <c r="G135" s="197"/>
      <c r="H135" s="197"/>
      <c r="I135" s="197"/>
      <c r="J135" s="197"/>
      <c r="K135" s="174" t="str">
        <f t="shared" si="3"/>
        <v xml:space="preserve"> </v>
      </c>
      <c r="L135" s="175"/>
      <c r="M135" s="175"/>
      <c r="N135" s="176"/>
      <c r="Z135" s="196" t="s">
        <v>118</v>
      </c>
      <c r="AA135" s="161" t="s">
        <v>118</v>
      </c>
    </row>
    <row r="136" spans="1:27" ht="15">
      <c r="A136" s="1" t="s">
        <v>643</v>
      </c>
      <c r="B136" s="1"/>
      <c r="C136" s="1"/>
      <c r="D136" s="197"/>
      <c r="E136" s="197"/>
      <c r="F136" s="197"/>
      <c r="G136" s="197"/>
      <c r="H136" s="197"/>
      <c r="I136" s="197"/>
      <c r="J136" s="197"/>
      <c r="K136" s="174" t="str">
        <f t="shared" si="3"/>
        <v xml:space="preserve"> </v>
      </c>
      <c r="L136" s="175"/>
      <c r="M136" s="175"/>
      <c r="N136" s="176"/>
      <c r="Z136" s="196" t="s">
        <v>119</v>
      </c>
      <c r="AA136" s="161" t="s">
        <v>119</v>
      </c>
    </row>
    <row r="137" spans="1:27" ht="15">
      <c r="A137" s="1" t="s">
        <v>644</v>
      </c>
      <c r="B137" s="1"/>
      <c r="C137" s="1"/>
      <c r="D137" s="197"/>
      <c r="E137" s="197"/>
      <c r="F137" s="197"/>
      <c r="G137" s="197"/>
      <c r="H137" s="197"/>
      <c r="I137" s="197"/>
      <c r="J137" s="197"/>
      <c r="K137" s="174" t="str">
        <f t="shared" si="3"/>
        <v xml:space="preserve"> </v>
      </c>
      <c r="L137" s="175"/>
      <c r="M137" s="175"/>
      <c r="N137" s="176"/>
      <c r="Z137" s="196" t="s">
        <v>120</v>
      </c>
      <c r="AA137" s="161" t="s">
        <v>120</v>
      </c>
    </row>
    <row r="138" spans="1:27" ht="15">
      <c r="A138" s="1" t="s">
        <v>645</v>
      </c>
      <c r="B138" s="1"/>
      <c r="C138" s="1"/>
      <c r="D138" s="197"/>
      <c r="E138" s="197"/>
      <c r="F138" s="197"/>
      <c r="G138" s="197"/>
      <c r="H138" s="197"/>
      <c r="I138" s="197"/>
      <c r="J138" s="197"/>
      <c r="K138" s="174" t="str">
        <f t="shared" si="3"/>
        <v xml:space="preserve"> </v>
      </c>
      <c r="L138" s="175"/>
      <c r="M138" s="175"/>
      <c r="N138" s="176"/>
      <c r="Z138" s="196" t="s">
        <v>121</v>
      </c>
      <c r="AA138" s="161" t="s">
        <v>121</v>
      </c>
    </row>
    <row r="139" spans="1:27" ht="15">
      <c r="A139" s="1" t="s">
        <v>646</v>
      </c>
      <c r="B139" s="1"/>
      <c r="C139" s="1"/>
      <c r="D139" s="197"/>
      <c r="E139" s="197"/>
      <c r="F139" s="197"/>
      <c r="G139" s="197"/>
      <c r="H139" s="197"/>
      <c r="I139" s="197"/>
      <c r="J139" s="197"/>
      <c r="K139" s="174" t="str">
        <f t="shared" si="3"/>
        <v xml:space="preserve"> </v>
      </c>
      <c r="L139" s="175"/>
      <c r="M139" s="175"/>
      <c r="N139" s="176"/>
      <c r="Z139" s="196" t="s">
        <v>122</v>
      </c>
      <c r="AA139" s="161" t="s">
        <v>122</v>
      </c>
    </row>
    <row r="140" spans="1:27" ht="15">
      <c r="A140" s="1" t="s">
        <v>647</v>
      </c>
      <c r="B140" s="1"/>
      <c r="C140" s="1"/>
      <c r="D140" s="197"/>
      <c r="E140" s="197"/>
      <c r="F140" s="197"/>
      <c r="G140" s="197"/>
      <c r="H140" s="197"/>
      <c r="I140" s="197"/>
      <c r="J140" s="197"/>
      <c r="K140" s="174" t="str">
        <f t="shared" si="3"/>
        <v xml:space="preserve"> </v>
      </c>
      <c r="L140" s="175"/>
      <c r="M140" s="175"/>
      <c r="N140" s="176"/>
      <c r="Z140" s="196" t="s">
        <v>123</v>
      </c>
      <c r="AA140" s="161" t="s">
        <v>123</v>
      </c>
    </row>
    <row r="141" spans="1:27" ht="15">
      <c r="A141" s="1" t="s">
        <v>648</v>
      </c>
      <c r="B141" s="1"/>
      <c r="C141" s="1"/>
      <c r="D141" s="197"/>
      <c r="E141" s="197"/>
      <c r="F141" s="197"/>
      <c r="G141" s="197"/>
      <c r="H141" s="197"/>
      <c r="I141" s="197"/>
      <c r="J141" s="197"/>
      <c r="K141" s="174" t="str">
        <f t="shared" si="3"/>
        <v xml:space="preserve"> </v>
      </c>
      <c r="L141" s="175"/>
      <c r="M141" s="175"/>
      <c r="N141" s="176"/>
      <c r="Z141" s="196" t="s">
        <v>124</v>
      </c>
      <c r="AA141" s="161" t="s">
        <v>124</v>
      </c>
    </row>
    <row r="142" spans="1:27" ht="15">
      <c r="A142" s="1" t="s">
        <v>649</v>
      </c>
      <c r="B142" s="1"/>
      <c r="C142" s="1"/>
      <c r="D142" s="197"/>
      <c r="E142" s="197"/>
      <c r="F142" s="197"/>
      <c r="G142" s="197"/>
      <c r="H142" s="197"/>
      <c r="I142" s="197"/>
      <c r="J142" s="197"/>
      <c r="K142" s="174" t="str">
        <f t="shared" si="3"/>
        <v xml:space="preserve"> </v>
      </c>
      <c r="L142" s="175"/>
      <c r="M142" s="175"/>
      <c r="N142" s="176"/>
      <c r="Z142" s="196" t="s">
        <v>125</v>
      </c>
      <c r="AA142" s="161" t="s">
        <v>125</v>
      </c>
    </row>
    <row r="143" spans="1:27" ht="15">
      <c r="A143" s="1" t="s">
        <v>650</v>
      </c>
      <c r="B143" s="1"/>
      <c r="C143" s="1"/>
      <c r="D143" s="197"/>
      <c r="E143" s="197"/>
      <c r="F143" s="197"/>
      <c r="G143" s="197"/>
      <c r="H143" s="197"/>
      <c r="I143" s="197"/>
      <c r="J143" s="197"/>
      <c r="K143" s="174" t="str">
        <f t="shared" si="3"/>
        <v xml:space="preserve"> </v>
      </c>
      <c r="L143" s="175"/>
      <c r="M143" s="175"/>
      <c r="N143" s="176"/>
      <c r="Z143" s="196" t="s">
        <v>126</v>
      </c>
      <c r="AA143" s="161" t="s">
        <v>126</v>
      </c>
    </row>
    <row r="144" spans="1:27" ht="15">
      <c r="A144" s="1" t="s">
        <v>651</v>
      </c>
      <c r="B144" s="1"/>
      <c r="C144" s="1"/>
      <c r="D144" s="197"/>
      <c r="E144" s="197"/>
      <c r="F144" s="197"/>
      <c r="G144" s="197"/>
      <c r="H144" s="197"/>
      <c r="I144" s="197"/>
      <c r="J144" s="197"/>
      <c r="K144" s="174" t="str">
        <f t="shared" si="3"/>
        <v xml:space="preserve"> </v>
      </c>
      <c r="L144" s="175"/>
      <c r="M144" s="175"/>
      <c r="N144" s="176"/>
      <c r="Z144" s="196" t="s">
        <v>127</v>
      </c>
      <c r="AA144" s="161" t="s">
        <v>127</v>
      </c>
    </row>
    <row r="145" spans="1:27" ht="15">
      <c r="A145" s="1" t="s">
        <v>652</v>
      </c>
      <c r="B145" s="1"/>
      <c r="C145" s="1"/>
      <c r="D145" s="197"/>
      <c r="E145" s="197"/>
      <c r="F145" s="197"/>
      <c r="G145" s="197"/>
      <c r="H145" s="197"/>
      <c r="I145" s="197"/>
      <c r="J145" s="197"/>
      <c r="K145" s="174" t="str">
        <f t="shared" si="3"/>
        <v xml:space="preserve"> </v>
      </c>
      <c r="L145" s="175"/>
      <c r="M145" s="175"/>
      <c r="N145" s="176"/>
      <c r="Z145" s="196" t="s">
        <v>128</v>
      </c>
      <c r="AA145" s="161" t="s">
        <v>128</v>
      </c>
    </row>
    <row r="146" spans="1:27" ht="15">
      <c r="A146" s="1" t="s">
        <v>653</v>
      </c>
      <c r="B146" s="1"/>
      <c r="C146" s="1"/>
      <c r="D146" s="197"/>
      <c r="E146" s="197"/>
      <c r="F146" s="197"/>
      <c r="G146" s="197"/>
      <c r="H146" s="197"/>
      <c r="I146" s="197"/>
      <c r="J146" s="197"/>
      <c r="K146" s="174" t="str">
        <f t="shared" si="3"/>
        <v xml:space="preserve"> </v>
      </c>
      <c r="L146" s="175"/>
      <c r="M146" s="175"/>
      <c r="N146" s="176"/>
      <c r="Z146" s="196" t="s">
        <v>129</v>
      </c>
      <c r="AA146" s="161" t="s">
        <v>129</v>
      </c>
    </row>
    <row r="147" spans="1:27" ht="15">
      <c r="A147" s="1" t="s">
        <v>654</v>
      </c>
      <c r="B147" s="1"/>
      <c r="C147" s="1"/>
      <c r="D147" s="197"/>
      <c r="E147" s="197"/>
      <c r="F147" s="197"/>
      <c r="G147" s="197"/>
      <c r="H147" s="197"/>
      <c r="I147" s="197"/>
      <c r="J147" s="197"/>
      <c r="K147" s="174" t="str">
        <f t="shared" si="3"/>
        <v xml:space="preserve"> </v>
      </c>
      <c r="L147" s="175"/>
      <c r="M147" s="175"/>
      <c r="N147" s="176"/>
      <c r="Z147" s="196" t="s">
        <v>130</v>
      </c>
      <c r="AA147" s="161" t="s">
        <v>130</v>
      </c>
    </row>
    <row r="148" spans="1:27" ht="15">
      <c r="A148" s="1" t="s">
        <v>655</v>
      </c>
      <c r="B148" s="1"/>
      <c r="C148" s="1"/>
      <c r="D148" s="197"/>
      <c r="E148" s="197"/>
      <c r="F148" s="197"/>
      <c r="G148" s="197"/>
      <c r="H148" s="197"/>
      <c r="I148" s="197"/>
      <c r="J148" s="197"/>
      <c r="K148" s="174" t="str">
        <f t="shared" si="3"/>
        <v xml:space="preserve"> </v>
      </c>
      <c r="L148" s="175"/>
      <c r="M148" s="175"/>
      <c r="N148" s="176"/>
      <c r="Z148" s="196" t="s">
        <v>131</v>
      </c>
      <c r="AA148" s="161" t="s">
        <v>131</v>
      </c>
    </row>
    <row r="149" spans="1:27" ht="15">
      <c r="A149" s="1" t="s">
        <v>656</v>
      </c>
      <c r="B149" s="1"/>
      <c r="C149" s="1"/>
      <c r="D149" s="197"/>
      <c r="E149" s="197"/>
      <c r="F149" s="197"/>
      <c r="G149" s="197"/>
      <c r="H149" s="197"/>
      <c r="I149" s="197"/>
      <c r="J149" s="197"/>
      <c r="K149" s="174" t="str">
        <f t="shared" si="3"/>
        <v xml:space="preserve"> </v>
      </c>
      <c r="L149" s="175"/>
      <c r="M149" s="175"/>
      <c r="N149" s="176"/>
      <c r="Z149" s="196" t="s">
        <v>132</v>
      </c>
      <c r="AA149" s="161" t="s">
        <v>132</v>
      </c>
    </row>
    <row r="150" spans="1:27" ht="15">
      <c r="A150" s="1" t="s">
        <v>657</v>
      </c>
      <c r="B150" s="1"/>
      <c r="C150" s="1"/>
      <c r="D150" s="197"/>
      <c r="E150" s="197"/>
      <c r="F150" s="197"/>
      <c r="G150" s="197"/>
      <c r="H150" s="197"/>
      <c r="I150" s="197"/>
      <c r="J150" s="197"/>
      <c r="K150" s="174" t="str">
        <f t="shared" si="3"/>
        <v xml:space="preserve"> </v>
      </c>
      <c r="L150" s="175"/>
      <c r="M150" s="175"/>
      <c r="N150" s="176"/>
      <c r="Z150" s="196" t="s">
        <v>133</v>
      </c>
      <c r="AA150" s="161" t="s">
        <v>133</v>
      </c>
    </row>
    <row r="151" spans="1:27" ht="15">
      <c r="A151" s="1" t="s">
        <v>658</v>
      </c>
      <c r="B151" s="1"/>
      <c r="C151" s="1"/>
      <c r="D151" s="197"/>
      <c r="E151" s="197"/>
      <c r="F151" s="197"/>
      <c r="G151" s="197"/>
      <c r="H151" s="197"/>
      <c r="I151" s="197"/>
      <c r="J151" s="197"/>
      <c r="K151" s="174" t="str">
        <f t="shared" si="3"/>
        <v xml:space="preserve"> </v>
      </c>
      <c r="L151" s="175"/>
      <c r="M151" s="175"/>
      <c r="N151" s="176"/>
      <c r="Z151" s="196" t="s">
        <v>134</v>
      </c>
      <c r="AA151" s="161" t="s">
        <v>134</v>
      </c>
    </row>
    <row r="152" spans="1:27" ht="15">
      <c r="A152" s="1" t="s">
        <v>659</v>
      </c>
      <c r="B152" s="1"/>
      <c r="C152" s="1"/>
      <c r="D152" s="197"/>
      <c r="E152" s="197"/>
      <c r="F152" s="197"/>
      <c r="G152" s="197"/>
      <c r="H152" s="197"/>
      <c r="I152" s="197"/>
      <c r="J152" s="197"/>
      <c r="K152" s="174" t="str">
        <f t="shared" si="3"/>
        <v xml:space="preserve"> </v>
      </c>
      <c r="L152" s="175"/>
      <c r="M152" s="175"/>
      <c r="N152" s="176"/>
      <c r="Z152" s="196" t="s">
        <v>135</v>
      </c>
      <c r="AA152" s="161" t="s">
        <v>135</v>
      </c>
    </row>
    <row r="153" spans="1:27" ht="15">
      <c r="A153" s="1" t="s">
        <v>660</v>
      </c>
      <c r="B153" s="1"/>
      <c r="C153" s="1"/>
      <c r="D153" s="197"/>
      <c r="E153" s="197"/>
      <c r="F153" s="197"/>
      <c r="G153" s="197"/>
      <c r="H153" s="197"/>
      <c r="I153" s="197"/>
      <c r="J153" s="197"/>
      <c r="K153" s="174" t="str">
        <f t="shared" si="3"/>
        <v xml:space="preserve"> </v>
      </c>
      <c r="L153" s="175"/>
      <c r="M153" s="175"/>
      <c r="N153" s="176"/>
      <c r="Z153" s="196" t="s">
        <v>136</v>
      </c>
      <c r="AA153" s="161" t="s">
        <v>136</v>
      </c>
    </row>
    <row r="154" spans="1:27" ht="15">
      <c r="A154" s="1" t="s">
        <v>661</v>
      </c>
      <c r="B154" s="1"/>
      <c r="C154" s="1"/>
      <c r="D154" s="197"/>
      <c r="E154" s="197"/>
      <c r="F154" s="197"/>
      <c r="G154" s="197"/>
      <c r="H154" s="197"/>
      <c r="I154" s="197"/>
      <c r="J154" s="197"/>
      <c r="K154" s="174" t="str">
        <f t="shared" si="3"/>
        <v xml:space="preserve"> </v>
      </c>
      <c r="L154" s="175"/>
      <c r="M154" s="175"/>
      <c r="N154" s="176"/>
      <c r="Z154" s="196" t="s">
        <v>137</v>
      </c>
      <c r="AA154" s="161" t="s">
        <v>137</v>
      </c>
    </row>
    <row r="155" spans="1:27" ht="15">
      <c r="A155" s="1" t="s">
        <v>662</v>
      </c>
      <c r="B155" s="1"/>
      <c r="C155" s="1"/>
      <c r="D155" s="197"/>
      <c r="E155" s="197"/>
      <c r="F155" s="197"/>
      <c r="G155" s="197"/>
      <c r="H155" s="197"/>
      <c r="I155" s="197"/>
      <c r="J155" s="197"/>
      <c r="K155" s="174" t="str">
        <f t="shared" si="3"/>
        <v xml:space="preserve"> </v>
      </c>
      <c r="L155" s="175"/>
      <c r="M155" s="175"/>
      <c r="N155" s="176"/>
      <c r="Z155" s="196" t="s">
        <v>138</v>
      </c>
      <c r="AA155" s="161" t="s">
        <v>138</v>
      </c>
    </row>
    <row r="156" spans="1:27" ht="15">
      <c r="A156" s="1" t="s">
        <v>663</v>
      </c>
      <c r="B156" s="1"/>
      <c r="C156" s="1"/>
      <c r="D156" s="197"/>
      <c r="E156" s="197"/>
      <c r="F156" s="197"/>
      <c r="G156" s="197"/>
      <c r="H156" s="197"/>
      <c r="I156" s="197"/>
      <c r="J156" s="197"/>
      <c r="K156" s="174" t="str">
        <f t="shared" si="3"/>
        <v xml:space="preserve"> </v>
      </c>
      <c r="L156" s="175"/>
      <c r="M156" s="175"/>
      <c r="N156" s="176"/>
      <c r="Z156" s="196" t="s">
        <v>139</v>
      </c>
      <c r="AA156" s="161" t="s">
        <v>139</v>
      </c>
    </row>
    <row r="157" spans="1:27" ht="15">
      <c r="A157" s="1" t="s">
        <v>664</v>
      </c>
      <c r="B157" s="1"/>
      <c r="C157" s="1"/>
      <c r="D157" s="197"/>
      <c r="E157" s="197"/>
      <c r="F157" s="197"/>
      <c r="G157" s="197"/>
      <c r="H157" s="197"/>
      <c r="I157" s="197"/>
      <c r="J157" s="197"/>
      <c r="K157" s="174" t="str">
        <f t="shared" si="3"/>
        <v xml:space="preserve"> </v>
      </c>
      <c r="L157" s="175"/>
      <c r="M157" s="175"/>
      <c r="N157" s="176"/>
      <c r="Z157" s="196" t="s">
        <v>140</v>
      </c>
      <c r="AA157" s="161" t="s">
        <v>140</v>
      </c>
    </row>
    <row r="158" spans="1:27" ht="15">
      <c r="A158" s="1" t="s">
        <v>665</v>
      </c>
      <c r="B158" s="1"/>
      <c r="C158" s="1"/>
      <c r="D158" s="197"/>
      <c r="E158" s="197"/>
      <c r="F158" s="197"/>
      <c r="G158" s="197"/>
      <c r="H158" s="197"/>
      <c r="I158" s="197"/>
      <c r="J158" s="197"/>
      <c r="K158" s="174" t="str">
        <f t="shared" si="3"/>
        <v xml:space="preserve"> </v>
      </c>
      <c r="L158" s="175"/>
      <c r="M158" s="175"/>
      <c r="N158" s="176"/>
      <c r="Z158" s="196" t="s">
        <v>141</v>
      </c>
      <c r="AA158" s="161" t="s">
        <v>141</v>
      </c>
    </row>
    <row r="159" spans="1:27" ht="15">
      <c r="A159" s="1" t="s">
        <v>666</v>
      </c>
      <c r="B159" s="1"/>
      <c r="C159" s="1"/>
      <c r="D159" s="197"/>
      <c r="E159" s="197"/>
      <c r="F159" s="197"/>
      <c r="G159" s="197"/>
      <c r="H159" s="197"/>
      <c r="I159" s="197"/>
      <c r="J159" s="197"/>
      <c r="K159" s="174" t="str">
        <f t="shared" si="3"/>
        <v xml:space="preserve"> </v>
      </c>
      <c r="L159" s="175"/>
      <c r="M159" s="175"/>
      <c r="N159" s="176"/>
      <c r="Z159" s="196" t="s">
        <v>142</v>
      </c>
      <c r="AA159" s="161" t="s">
        <v>142</v>
      </c>
    </row>
    <row r="160" spans="1:27" ht="15">
      <c r="A160" s="1" t="s">
        <v>667</v>
      </c>
      <c r="B160" s="1"/>
      <c r="C160" s="1"/>
      <c r="D160" s="197"/>
      <c r="E160" s="197"/>
      <c r="F160" s="197"/>
      <c r="G160" s="197"/>
      <c r="H160" s="197"/>
      <c r="I160" s="197"/>
      <c r="J160" s="197"/>
      <c r="K160" s="174" t="str">
        <f t="shared" si="3"/>
        <v xml:space="preserve"> </v>
      </c>
      <c r="L160" s="175"/>
      <c r="M160" s="175"/>
      <c r="N160" s="176"/>
      <c r="Z160" s="196" t="s">
        <v>143</v>
      </c>
      <c r="AA160" s="161" t="s">
        <v>143</v>
      </c>
    </row>
    <row r="161" spans="1:27" ht="15">
      <c r="A161" s="1" t="s">
        <v>668</v>
      </c>
      <c r="B161" s="1"/>
      <c r="C161" s="1"/>
      <c r="D161" s="197"/>
      <c r="E161" s="197"/>
      <c r="F161" s="197"/>
      <c r="G161" s="197"/>
      <c r="H161" s="197"/>
      <c r="I161" s="197"/>
      <c r="J161" s="197"/>
      <c r="K161" s="174" t="str">
        <f t="shared" si="3"/>
        <v xml:space="preserve"> </v>
      </c>
      <c r="L161" s="175"/>
      <c r="M161" s="175"/>
      <c r="N161" s="176"/>
      <c r="Z161" s="196" t="s">
        <v>144</v>
      </c>
      <c r="AA161" s="161" t="s">
        <v>144</v>
      </c>
    </row>
    <row r="162" spans="1:27" ht="15">
      <c r="A162" s="1" t="s">
        <v>669</v>
      </c>
      <c r="B162" s="1"/>
      <c r="C162" s="1"/>
      <c r="D162" s="197"/>
      <c r="E162" s="197"/>
      <c r="F162" s="197"/>
      <c r="G162" s="197"/>
      <c r="H162" s="197"/>
      <c r="I162" s="197"/>
      <c r="J162" s="197"/>
      <c r="K162" s="174" t="str">
        <f t="shared" si="3"/>
        <v xml:space="preserve"> </v>
      </c>
      <c r="L162" s="175"/>
      <c r="M162" s="175"/>
      <c r="N162" s="176"/>
      <c r="Z162" s="196" t="s">
        <v>145</v>
      </c>
      <c r="AA162" s="161" t="s">
        <v>145</v>
      </c>
    </row>
    <row r="163" spans="1:27" ht="15">
      <c r="A163" s="1" t="s">
        <v>670</v>
      </c>
      <c r="B163" s="1"/>
      <c r="C163" s="1"/>
      <c r="D163" s="197"/>
      <c r="E163" s="197"/>
      <c r="F163" s="197"/>
      <c r="G163" s="197"/>
      <c r="H163" s="197"/>
      <c r="I163" s="197"/>
      <c r="J163" s="197"/>
      <c r="K163" s="174" t="str">
        <f t="shared" si="3"/>
        <v xml:space="preserve"> </v>
      </c>
      <c r="L163" s="175"/>
      <c r="M163" s="175"/>
      <c r="N163" s="176"/>
      <c r="Z163" s="196" t="s">
        <v>146</v>
      </c>
      <c r="AA163" s="161" t="s">
        <v>146</v>
      </c>
    </row>
    <row r="164" spans="1:27" ht="15">
      <c r="A164" s="1" t="s">
        <v>671</v>
      </c>
      <c r="B164" s="1"/>
      <c r="C164" s="1"/>
      <c r="D164" s="197"/>
      <c r="E164" s="197"/>
      <c r="F164" s="197"/>
      <c r="G164" s="197"/>
      <c r="H164" s="197"/>
      <c r="I164" s="197"/>
      <c r="J164" s="197"/>
      <c r="K164" s="174" t="str">
        <f t="shared" si="3"/>
        <v xml:space="preserve"> </v>
      </c>
      <c r="L164" s="175"/>
      <c r="M164" s="175"/>
      <c r="N164" s="176"/>
      <c r="Z164" s="196" t="s">
        <v>147</v>
      </c>
      <c r="AA164" s="161" t="s">
        <v>147</v>
      </c>
    </row>
    <row r="165" spans="1:27" ht="15">
      <c r="A165" s="1" t="s">
        <v>672</v>
      </c>
      <c r="B165" s="1"/>
      <c r="C165" s="1"/>
      <c r="D165" s="197"/>
      <c r="E165" s="197"/>
      <c r="F165" s="197"/>
      <c r="G165" s="197"/>
      <c r="H165" s="197"/>
      <c r="I165" s="197"/>
      <c r="J165" s="197"/>
      <c r="K165" s="174" t="str">
        <f t="shared" si="3"/>
        <v xml:space="preserve"> </v>
      </c>
      <c r="L165" s="175"/>
      <c r="M165" s="175"/>
      <c r="N165" s="176"/>
      <c r="Z165" s="196" t="s">
        <v>148</v>
      </c>
      <c r="AA165" s="161" t="s">
        <v>148</v>
      </c>
    </row>
    <row r="166" spans="1:27" ht="15">
      <c r="A166" s="1" t="s">
        <v>673</v>
      </c>
      <c r="B166" s="1"/>
      <c r="C166" s="1"/>
      <c r="D166" s="197"/>
      <c r="E166" s="197"/>
      <c r="F166" s="197"/>
      <c r="G166" s="197"/>
      <c r="H166" s="197"/>
      <c r="I166" s="197"/>
      <c r="J166" s="197"/>
      <c r="K166" s="174" t="str">
        <f t="shared" si="3"/>
        <v xml:space="preserve"> </v>
      </c>
      <c r="L166" s="175"/>
      <c r="M166" s="175"/>
      <c r="N166" s="176"/>
      <c r="Z166" s="196" t="s">
        <v>149</v>
      </c>
      <c r="AA166" s="161" t="s">
        <v>149</v>
      </c>
    </row>
    <row r="167" spans="1:27" ht="15">
      <c r="A167" s="1" t="s">
        <v>674</v>
      </c>
      <c r="B167" s="1"/>
      <c r="C167" s="1"/>
      <c r="D167" s="197"/>
      <c r="E167" s="197"/>
      <c r="F167" s="197"/>
      <c r="G167" s="197"/>
      <c r="H167" s="197"/>
      <c r="I167" s="197"/>
      <c r="J167" s="197"/>
      <c r="K167" s="174" t="str">
        <f t="shared" si="3"/>
        <v xml:space="preserve"> </v>
      </c>
      <c r="L167" s="175"/>
      <c r="M167" s="175"/>
      <c r="N167" s="176"/>
      <c r="Z167" s="196" t="s">
        <v>150</v>
      </c>
      <c r="AA167" s="161" t="s">
        <v>150</v>
      </c>
    </row>
    <row r="168" spans="1:27" ht="15">
      <c r="A168" s="1" t="s">
        <v>675</v>
      </c>
      <c r="B168" s="1"/>
      <c r="C168" s="1"/>
      <c r="D168" s="197"/>
      <c r="E168" s="197"/>
      <c r="F168" s="197"/>
      <c r="G168" s="197"/>
      <c r="H168" s="197"/>
      <c r="I168" s="197"/>
      <c r="J168" s="197"/>
      <c r="K168" s="174" t="str">
        <f t="shared" si="3"/>
        <v xml:space="preserve"> </v>
      </c>
      <c r="L168" s="175"/>
      <c r="M168" s="175"/>
      <c r="N168" s="176"/>
      <c r="Z168" s="196" t="s">
        <v>151</v>
      </c>
      <c r="AA168" s="161" t="s">
        <v>151</v>
      </c>
    </row>
    <row r="169" spans="1:27" ht="15">
      <c r="A169" s="1" t="s">
        <v>676</v>
      </c>
      <c r="B169" s="1"/>
      <c r="C169" s="1"/>
      <c r="D169" s="197"/>
      <c r="E169" s="197"/>
      <c r="F169" s="197"/>
      <c r="G169" s="197"/>
      <c r="H169" s="197"/>
      <c r="I169" s="197"/>
      <c r="J169" s="197"/>
      <c r="K169" s="174" t="str">
        <f t="shared" ref="K169:K232" si="4">IF(ISBLANK(B169)," ",100-SUM(D169:J169))</f>
        <v xml:space="preserve"> </v>
      </c>
      <c r="L169" s="175"/>
      <c r="M169" s="175"/>
      <c r="N169" s="176"/>
      <c r="Z169" s="196" t="s">
        <v>152</v>
      </c>
      <c r="AA169" s="161" t="s">
        <v>152</v>
      </c>
    </row>
    <row r="170" spans="1:27" ht="15">
      <c r="A170" s="1" t="s">
        <v>677</v>
      </c>
      <c r="B170" s="1"/>
      <c r="C170" s="1"/>
      <c r="D170" s="197"/>
      <c r="E170" s="197"/>
      <c r="F170" s="197"/>
      <c r="G170" s="197"/>
      <c r="H170" s="197"/>
      <c r="I170" s="197"/>
      <c r="J170" s="197"/>
      <c r="K170" s="174" t="str">
        <f t="shared" si="4"/>
        <v xml:space="preserve"> </v>
      </c>
      <c r="L170" s="175"/>
      <c r="M170" s="175"/>
      <c r="N170" s="176"/>
      <c r="Z170" s="196" t="s">
        <v>153</v>
      </c>
      <c r="AA170" s="161" t="s">
        <v>153</v>
      </c>
    </row>
    <row r="171" spans="1:27" ht="15">
      <c r="A171" s="1" t="s">
        <v>678</v>
      </c>
      <c r="B171" s="1"/>
      <c r="C171" s="1"/>
      <c r="D171" s="197"/>
      <c r="E171" s="197"/>
      <c r="F171" s="197"/>
      <c r="G171" s="197"/>
      <c r="H171" s="197"/>
      <c r="I171" s="197"/>
      <c r="J171" s="197"/>
      <c r="K171" s="174" t="str">
        <f t="shared" si="4"/>
        <v xml:space="preserve"> </v>
      </c>
      <c r="L171" s="175"/>
      <c r="M171" s="175"/>
      <c r="N171" s="176"/>
      <c r="Z171" s="196" t="s">
        <v>154</v>
      </c>
      <c r="AA171" s="161" t="s">
        <v>154</v>
      </c>
    </row>
    <row r="172" spans="1:27" ht="15">
      <c r="A172" s="1" t="s">
        <v>679</v>
      </c>
      <c r="B172" s="1"/>
      <c r="C172" s="1"/>
      <c r="D172" s="197"/>
      <c r="E172" s="197"/>
      <c r="F172" s="197"/>
      <c r="G172" s="197"/>
      <c r="H172" s="197"/>
      <c r="I172" s="197"/>
      <c r="J172" s="197"/>
      <c r="K172" s="174" t="str">
        <f t="shared" si="4"/>
        <v xml:space="preserve"> </v>
      </c>
      <c r="L172" s="175"/>
      <c r="M172" s="175"/>
      <c r="N172" s="176"/>
      <c r="Z172" s="196" t="s">
        <v>155</v>
      </c>
      <c r="AA172" s="161" t="s">
        <v>155</v>
      </c>
    </row>
    <row r="173" spans="1:27" ht="15">
      <c r="A173" s="1" t="s">
        <v>680</v>
      </c>
      <c r="B173" s="1"/>
      <c r="C173" s="1"/>
      <c r="D173" s="197"/>
      <c r="E173" s="197"/>
      <c r="F173" s="197"/>
      <c r="G173" s="197"/>
      <c r="H173" s="197"/>
      <c r="I173" s="197"/>
      <c r="J173" s="197"/>
      <c r="K173" s="174" t="str">
        <f t="shared" si="4"/>
        <v xml:space="preserve"> </v>
      </c>
      <c r="L173" s="175"/>
      <c r="M173" s="175"/>
      <c r="N173" s="176"/>
      <c r="Z173" s="196" t="s">
        <v>156</v>
      </c>
      <c r="AA173" s="161" t="s">
        <v>156</v>
      </c>
    </row>
    <row r="174" spans="1:27" ht="15">
      <c r="A174" s="1" t="s">
        <v>681</v>
      </c>
      <c r="B174" s="1"/>
      <c r="C174" s="1"/>
      <c r="D174" s="197"/>
      <c r="E174" s="197"/>
      <c r="F174" s="197"/>
      <c r="G174" s="197"/>
      <c r="H174" s="197"/>
      <c r="I174" s="197"/>
      <c r="J174" s="197"/>
      <c r="K174" s="174" t="str">
        <f t="shared" si="4"/>
        <v xml:space="preserve"> </v>
      </c>
      <c r="L174" s="175"/>
      <c r="M174" s="175"/>
      <c r="N174" s="176"/>
      <c r="Z174" s="196" t="s">
        <v>157</v>
      </c>
      <c r="AA174" s="161" t="s">
        <v>157</v>
      </c>
    </row>
    <row r="175" spans="1:27" ht="15">
      <c r="A175" s="1" t="s">
        <v>682</v>
      </c>
      <c r="B175" s="1"/>
      <c r="C175" s="1"/>
      <c r="D175" s="197"/>
      <c r="E175" s="197"/>
      <c r="F175" s="197"/>
      <c r="G175" s="197"/>
      <c r="H175" s="197"/>
      <c r="I175" s="197"/>
      <c r="J175" s="197"/>
      <c r="K175" s="174" t="str">
        <f t="shared" si="4"/>
        <v xml:space="preserve"> </v>
      </c>
      <c r="L175" s="175"/>
      <c r="M175" s="175"/>
      <c r="N175" s="176"/>
      <c r="Z175" s="196" t="s">
        <v>158</v>
      </c>
      <c r="AA175" s="161" t="s">
        <v>158</v>
      </c>
    </row>
    <row r="176" spans="1:27" ht="15">
      <c r="A176" s="1" t="s">
        <v>683</v>
      </c>
      <c r="B176" s="1"/>
      <c r="C176" s="1"/>
      <c r="D176" s="197"/>
      <c r="E176" s="197"/>
      <c r="F176" s="197"/>
      <c r="G176" s="197"/>
      <c r="H176" s="197"/>
      <c r="I176" s="197"/>
      <c r="J176" s="197"/>
      <c r="K176" s="174" t="str">
        <f t="shared" si="4"/>
        <v xml:space="preserve"> </v>
      </c>
      <c r="L176" s="175"/>
      <c r="M176" s="175"/>
      <c r="N176" s="176"/>
      <c r="Z176" s="196" t="s">
        <v>159</v>
      </c>
      <c r="AA176" s="161" t="s">
        <v>159</v>
      </c>
    </row>
    <row r="177" spans="1:27" ht="15">
      <c r="A177" s="1" t="s">
        <v>684</v>
      </c>
      <c r="B177" s="1"/>
      <c r="C177" s="1"/>
      <c r="D177" s="197"/>
      <c r="E177" s="197"/>
      <c r="F177" s="197"/>
      <c r="G177" s="197"/>
      <c r="H177" s="197"/>
      <c r="I177" s="197"/>
      <c r="J177" s="197"/>
      <c r="K177" s="174" t="str">
        <f t="shared" si="4"/>
        <v xml:space="preserve"> </v>
      </c>
      <c r="L177" s="175"/>
      <c r="M177" s="175"/>
      <c r="N177" s="176"/>
      <c r="Z177" s="196" t="s">
        <v>160</v>
      </c>
      <c r="AA177" s="161" t="s">
        <v>160</v>
      </c>
    </row>
    <row r="178" spans="1:27" ht="15">
      <c r="A178" s="1" t="s">
        <v>685</v>
      </c>
      <c r="B178" s="1"/>
      <c r="C178" s="1"/>
      <c r="D178" s="197"/>
      <c r="E178" s="197"/>
      <c r="F178" s="197"/>
      <c r="G178" s="197"/>
      <c r="H178" s="197"/>
      <c r="I178" s="197"/>
      <c r="J178" s="197"/>
      <c r="K178" s="174" t="str">
        <f t="shared" si="4"/>
        <v xml:space="preserve"> </v>
      </c>
      <c r="L178" s="175"/>
      <c r="M178" s="175"/>
      <c r="N178" s="176"/>
      <c r="Z178" s="196" t="s">
        <v>161</v>
      </c>
      <c r="AA178" s="161" t="s">
        <v>161</v>
      </c>
    </row>
    <row r="179" spans="1:27" ht="15">
      <c r="A179" s="1" t="s">
        <v>686</v>
      </c>
      <c r="B179" s="1"/>
      <c r="C179" s="1"/>
      <c r="D179" s="197"/>
      <c r="E179" s="197"/>
      <c r="F179" s="197"/>
      <c r="G179" s="197"/>
      <c r="H179" s="197"/>
      <c r="I179" s="197"/>
      <c r="J179" s="197"/>
      <c r="K179" s="174" t="str">
        <f t="shared" si="4"/>
        <v xml:space="preserve"> </v>
      </c>
      <c r="L179" s="175"/>
      <c r="M179" s="175"/>
      <c r="N179" s="176"/>
      <c r="Z179" s="196" t="s">
        <v>162</v>
      </c>
      <c r="AA179" s="161" t="s">
        <v>162</v>
      </c>
    </row>
    <row r="180" spans="1:27" ht="15">
      <c r="A180" s="1" t="s">
        <v>687</v>
      </c>
      <c r="B180" s="1"/>
      <c r="C180" s="1"/>
      <c r="D180" s="197"/>
      <c r="E180" s="197"/>
      <c r="F180" s="197"/>
      <c r="G180" s="197"/>
      <c r="H180" s="197"/>
      <c r="I180" s="197"/>
      <c r="J180" s="197"/>
      <c r="K180" s="174" t="str">
        <f t="shared" si="4"/>
        <v xml:space="preserve"> </v>
      </c>
      <c r="L180" s="175"/>
      <c r="M180" s="175"/>
      <c r="N180" s="176"/>
      <c r="Z180" s="196" t="s">
        <v>163</v>
      </c>
      <c r="AA180" s="161" t="s">
        <v>163</v>
      </c>
    </row>
    <row r="181" spans="1:27" ht="15">
      <c r="A181" s="1" t="s">
        <v>688</v>
      </c>
      <c r="B181" s="1"/>
      <c r="C181" s="1"/>
      <c r="D181" s="197"/>
      <c r="E181" s="197"/>
      <c r="F181" s="197"/>
      <c r="G181" s="197"/>
      <c r="H181" s="197"/>
      <c r="I181" s="197"/>
      <c r="J181" s="197"/>
      <c r="K181" s="174" t="str">
        <f t="shared" si="4"/>
        <v xml:space="preserve"> </v>
      </c>
      <c r="L181" s="175"/>
      <c r="M181" s="175"/>
      <c r="N181" s="176"/>
      <c r="Z181" s="196" t="s">
        <v>164</v>
      </c>
      <c r="AA181" s="161" t="s">
        <v>164</v>
      </c>
    </row>
    <row r="182" spans="1:27" ht="15">
      <c r="A182" s="1" t="s">
        <v>689</v>
      </c>
      <c r="B182" s="1"/>
      <c r="C182" s="1"/>
      <c r="D182" s="197"/>
      <c r="E182" s="197"/>
      <c r="F182" s="197"/>
      <c r="G182" s="197"/>
      <c r="H182" s="197"/>
      <c r="I182" s="197"/>
      <c r="J182" s="197"/>
      <c r="K182" s="174" t="str">
        <f t="shared" si="4"/>
        <v xml:space="preserve"> </v>
      </c>
      <c r="L182" s="175"/>
      <c r="M182" s="175"/>
      <c r="N182" s="176"/>
      <c r="Z182" s="196" t="s">
        <v>165</v>
      </c>
      <c r="AA182" s="161" t="s">
        <v>165</v>
      </c>
    </row>
    <row r="183" spans="1:27" ht="15">
      <c r="A183" s="1" t="s">
        <v>690</v>
      </c>
      <c r="B183" s="1"/>
      <c r="C183" s="1"/>
      <c r="D183" s="197"/>
      <c r="E183" s="197"/>
      <c r="F183" s="197"/>
      <c r="G183" s="197"/>
      <c r="H183" s="197"/>
      <c r="I183" s="197"/>
      <c r="J183" s="197"/>
      <c r="K183" s="174" t="str">
        <f t="shared" si="4"/>
        <v xml:space="preserve"> </v>
      </c>
      <c r="L183" s="175"/>
      <c r="M183" s="175"/>
      <c r="N183" s="176"/>
      <c r="Z183" s="196" t="s">
        <v>166</v>
      </c>
      <c r="AA183" s="161" t="s">
        <v>166</v>
      </c>
    </row>
    <row r="184" spans="1:27" ht="15">
      <c r="A184" s="1" t="s">
        <v>691</v>
      </c>
      <c r="B184" s="1"/>
      <c r="C184" s="1"/>
      <c r="D184" s="197"/>
      <c r="E184" s="197"/>
      <c r="F184" s="197"/>
      <c r="G184" s="197"/>
      <c r="H184" s="197"/>
      <c r="I184" s="197"/>
      <c r="J184" s="197"/>
      <c r="K184" s="174" t="str">
        <f t="shared" si="4"/>
        <v xml:space="preserve"> </v>
      </c>
      <c r="L184" s="175"/>
      <c r="M184" s="175"/>
      <c r="N184" s="176"/>
      <c r="Z184" s="196" t="s">
        <v>167</v>
      </c>
      <c r="AA184" s="161" t="s">
        <v>167</v>
      </c>
    </row>
    <row r="185" spans="1:27" ht="15">
      <c r="A185" s="1" t="s">
        <v>692</v>
      </c>
      <c r="B185" s="1"/>
      <c r="C185" s="1"/>
      <c r="D185" s="197"/>
      <c r="E185" s="197"/>
      <c r="F185" s="197"/>
      <c r="G185" s="197"/>
      <c r="H185" s="197"/>
      <c r="I185" s="197"/>
      <c r="J185" s="197"/>
      <c r="K185" s="174" t="str">
        <f t="shared" si="4"/>
        <v xml:space="preserve"> </v>
      </c>
      <c r="L185" s="175"/>
      <c r="M185" s="175"/>
      <c r="N185" s="176"/>
      <c r="Z185" s="196" t="s">
        <v>168</v>
      </c>
      <c r="AA185" s="161" t="s">
        <v>168</v>
      </c>
    </row>
    <row r="186" spans="1:27" ht="15">
      <c r="A186" s="1" t="s">
        <v>693</v>
      </c>
      <c r="B186" s="1"/>
      <c r="C186" s="1"/>
      <c r="D186" s="197"/>
      <c r="E186" s="197"/>
      <c r="F186" s="197"/>
      <c r="G186" s="197"/>
      <c r="H186" s="197"/>
      <c r="I186" s="197"/>
      <c r="J186" s="197"/>
      <c r="K186" s="174" t="str">
        <f t="shared" si="4"/>
        <v xml:space="preserve"> </v>
      </c>
      <c r="L186" s="175"/>
      <c r="M186" s="175"/>
      <c r="N186" s="176"/>
      <c r="Z186" s="196" t="s">
        <v>169</v>
      </c>
      <c r="AA186" s="161" t="s">
        <v>169</v>
      </c>
    </row>
    <row r="187" spans="1:27" ht="15">
      <c r="A187" s="1" t="s">
        <v>694</v>
      </c>
      <c r="B187" s="1"/>
      <c r="C187" s="1"/>
      <c r="D187" s="197"/>
      <c r="E187" s="197"/>
      <c r="F187" s="197"/>
      <c r="G187" s="197"/>
      <c r="H187" s="197"/>
      <c r="I187" s="197"/>
      <c r="J187" s="197"/>
      <c r="K187" s="174" t="str">
        <f t="shared" si="4"/>
        <v xml:space="preserve"> </v>
      </c>
      <c r="L187" s="175"/>
      <c r="M187" s="175"/>
      <c r="N187" s="176"/>
      <c r="Z187" s="196" t="s">
        <v>170</v>
      </c>
      <c r="AA187" s="161" t="s">
        <v>170</v>
      </c>
    </row>
    <row r="188" spans="1:27" ht="15">
      <c r="A188" s="1" t="s">
        <v>695</v>
      </c>
      <c r="B188" s="1"/>
      <c r="C188" s="1"/>
      <c r="D188" s="197"/>
      <c r="E188" s="197"/>
      <c r="F188" s="197"/>
      <c r="G188" s="197"/>
      <c r="H188" s="197"/>
      <c r="I188" s="197"/>
      <c r="J188" s="197"/>
      <c r="K188" s="174" t="str">
        <f t="shared" si="4"/>
        <v xml:space="preserve"> </v>
      </c>
      <c r="L188" s="175"/>
      <c r="M188" s="175"/>
      <c r="N188" s="176"/>
      <c r="Z188" s="196" t="s">
        <v>171</v>
      </c>
      <c r="AA188" s="161" t="s">
        <v>171</v>
      </c>
    </row>
    <row r="189" spans="1:27" ht="15">
      <c r="A189" s="1" t="s">
        <v>696</v>
      </c>
      <c r="B189" s="1"/>
      <c r="C189" s="1"/>
      <c r="D189" s="197"/>
      <c r="E189" s="197"/>
      <c r="F189" s="197"/>
      <c r="G189" s="197"/>
      <c r="H189" s="197"/>
      <c r="I189" s="197"/>
      <c r="J189" s="197"/>
      <c r="K189" s="174" t="str">
        <f t="shared" si="4"/>
        <v xml:space="preserve"> </v>
      </c>
      <c r="L189" s="180"/>
      <c r="M189" s="180"/>
      <c r="N189" s="176"/>
      <c r="Z189" s="196" t="s">
        <v>172</v>
      </c>
      <c r="AA189" s="161" t="s">
        <v>172</v>
      </c>
    </row>
    <row r="190" spans="1:27" ht="45" customHeight="1">
      <c r="A190" s="181" t="s">
        <v>472</v>
      </c>
      <c r="B190" s="153"/>
      <c r="C190" s="153"/>
      <c r="D190" s="182"/>
      <c r="E190" s="182"/>
      <c r="F190" s="182"/>
      <c r="G190" s="182"/>
      <c r="H190" s="182"/>
      <c r="I190" s="182"/>
      <c r="J190" s="182"/>
      <c r="K190" s="174"/>
      <c r="L190" s="183"/>
      <c r="M190" s="183"/>
      <c r="N190" s="184"/>
      <c r="Z190" s="196" t="s">
        <v>173</v>
      </c>
      <c r="AA190" s="161" t="s">
        <v>173</v>
      </c>
    </row>
    <row r="191" spans="1:27" ht="15">
      <c r="A191" s="1" t="s">
        <v>473</v>
      </c>
      <c r="B191" s="1"/>
      <c r="C191" s="1"/>
      <c r="D191" s="198"/>
      <c r="E191" s="198"/>
      <c r="F191" s="198"/>
      <c r="G191" s="198"/>
      <c r="H191" s="198"/>
      <c r="I191" s="198"/>
      <c r="J191" s="198"/>
      <c r="K191" s="174" t="str">
        <f t="shared" si="4"/>
        <v xml:space="preserve"> </v>
      </c>
      <c r="L191" s="185"/>
      <c r="M191" s="185"/>
      <c r="N191" s="176"/>
      <c r="Z191" s="196" t="s">
        <v>174</v>
      </c>
      <c r="AA191" s="161" t="s">
        <v>174</v>
      </c>
    </row>
    <row r="192" spans="1:27" ht="15">
      <c r="A192" s="1" t="s">
        <v>474</v>
      </c>
      <c r="B192" s="1"/>
      <c r="C192" s="1"/>
      <c r="D192" s="198"/>
      <c r="E192" s="198"/>
      <c r="F192" s="198"/>
      <c r="G192" s="198"/>
      <c r="H192" s="198"/>
      <c r="I192" s="198"/>
      <c r="J192" s="198"/>
      <c r="K192" s="174" t="str">
        <f t="shared" si="4"/>
        <v xml:space="preserve"> </v>
      </c>
      <c r="L192" s="175"/>
      <c r="M192" s="175"/>
      <c r="N192" s="176"/>
      <c r="Z192" s="196" t="s">
        <v>175</v>
      </c>
      <c r="AA192" s="161" t="s">
        <v>175</v>
      </c>
    </row>
    <row r="193" spans="1:27" ht="15">
      <c r="A193" s="1" t="s">
        <v>475</v>
      </c>
      <c r="B193" s="1"/>
      <c r="C193" s="1"/>
      <c r="D193" s="198"/>
      <c r="E193" s="198"/>
      <c r="F193" s="198"/>
      <c r="G193" s="198"/>
      <c r="H193" s="198"/>
      <c r="I193" s="198"/>
      <c r="J193" s="198"/>
      <c r="K193" s="174" t="str">
        <f t="shared" si="4"/>
        <v xml:space="preserve"> </v>
      </c>
      <c r="L193" s="175"/>
      <c r="M193" s="175"/>
      <c r="N193" s="176"/>
      <c r="Z193" s="196" t="s">
        <v>176</v>
      </c>
      <c r="AA193" s="161" t="s">
        <v>176</v>
      </c>
    </row>
    <row r="194" spans="1:27" ht="15">
      <c r="A194" s="1" t="s">
        <v>476</v>
      </c>
      <c r="B194" s="1"/>
      <c r="C194" s="1"/>
      <c r="D194" s="198"/>
      <c r="E194" s="198"/>
      <c r="F194" s="198"/>
      <c r="G194" s="198"/>
      <c r="H194" s="198"/>
      <c r="I194" s="198"/>
      <c r="J194" s="198"/>
      <c r="K194" s="174" t="str">
        <f t="shared" si="4"/>
        <v xml:space="preserve"> </v>
      </c>
      <c r="L194" s="175"/>
      <c r="M194" s="175"/>
      <c r="N194" s="176"/>
      <c r="Z194" s="196" t="s">
        <v>177</v>
      </c>
      <c r="AA194" s="161" t="s">
        <v>177</v>
      </c>
    </row>
    <row r="195" spans="1:27" ht="15">
      <c r="A195" s="1" t="s">
        <v>477</v>
      </c>
      <c r="B195" s="1"/>
      <c r="C195" s="1"/>
      <c r="D195" s="198"/>
      <c r="E195" s="198"/>
      <c r="F195" s="198"/>
      <c r="G195" s="198"/>
      <c r="H195" s="198"/>
      <c r="I195" s="198"/>
      <c r="J195" s="198"/>
      <c r="K195" s="174" t="str">
        <f t="shared" si="4"/>
        <v xml:space="preserve"> </v>
      </c>
      <c r="L195" s="175"/>
      <c r="M195" s="175"/>
      <c r="N195" s="176"/>
      <c r="Z195" s="196" t="s">
        <v>178</v>
      </c>
      <c r="AA195" s="161" t="s">
        <v>178</v>
      </c>
    </row>
    <row r="196" spans="1:27" ht="15">
      <c r="A196" s="1" t="s">
        <v>478</v>
      </c>
      <c r="B196" s="1"/>
      <c r="C196" s="1"/>
      <c r="D196" s="198"/>
      <c r="E196" s="198"/>
      <c r="F196" s="198"/>
      <c r="G196" s="198"/>
      <c r="H196" s="198"/>
      <c r="I196" s="198"/>
      <c r="J196" s="198"/>
      <c r="K196" s="174" t="str">
        <f t="shared" si="4"/>
        <v xml:space="preserve"> </v>
      </c>
      <c r="L196" s="175"/>
      <c r="M196" s="175"/>
      <c r="N196" s="176"/>
      <c r="Z196" s="196" t="s">
        <v>179</v>
      </c>
      <c r="AA196" s="161" t="s">
        <v>179</v>
      </c>
    </row>
    <row r="197" spans="1:27" ht="15">
      <c r="A197" s="1" t="s">
        <v>479</v>
      </c>
      <c r="B197" s="1"/>
      <c r="C197" s="1"/>
      <c r="D197" s="198"/>
      <c r="E197" s="198"/>
      <c r="F197" s="198"/>
      <c r="G197" s="198"/>
      <c r="H197" s="198"/>
      <c r="I197" s="198"/>
      <c r="J197" s="198"/>
      <c r="K197" s="174" t="str">
        <f t="shared" si="4"/>
        <v xml:space="preserve"> </v>
      </c>
      <c r="L197" s="175"/>
      <c r="M197" s="175"/>
      <c r="N197" s="176"/>
      <c r="Z197" s="196" t="s">
        <v>180</v>
      </c>
      <c r="AA197" s="161" t="s">
        <v>180</v>
      </c>
    </row>
    <row r="198" spans="1:27" ht="15">
      <c r="A198" s="1" t="s">
        <v>480</v>
      </c>
      <c r="B198" s="1"/>
      <c r="C198" s="1"/>
      <c r="D198" s="198"/>
      <c r="E198" s="198"/>
      <c r="F198" s="198"/>
      <c r="G198" s="198"/>
      <c r="H198" s="198"/>
      <c r="I198" s="198"/>
      <c r="J198" s="198"/>
      <c r="K198" s="174" t="str">
        <f t="shared" si="4"/>
        <v xml:space="preserve"> </v>
      </c>
      <c r="L198" s="175"/>
      <c r="M198" s="175"/>
      <c r="N198" s="176"/>
      <c r="Z198" s="196" t="s">
        <v>181</v>
      </c>
      <c r="AA198" s="161" t="s">
        <v>181</v>
      </c>
    </row>
    <row r="199" spans="1:27" ht="15">
      <c r="A199" s="1" t="s">
        <v>481</v>
      </c>
      <c r="B199" s="1"/>
      <c r="C199" s="1"/>
      <c r="D199" s="198"/>
      <c r="E199" s="198"/>
      <c r="F199" s="198"/>
      <c r="G199" s="198"/>
      <c r="H199" s="198"/>
      <c r="I199" s="198"/>
      <c r="J199" s="198"/>
      <c r="K199" s="174" t="str">
        <f t="shared" si="4"/>
        <v xml:space="preserve"> </v>
      </c>
      <c r="L199" s="175"/>
      <c r="M199" s="175"/>
      <c r="N199" s="176"/>
      <c r="Z199" s="196" t="s">
        <v>182</v>
      </c>
      <c r="AA199" s="161" t="s">
        <v>182</v>
      </c>
    </row>
    <row r="200" spans="1:27" ht="15">
      <c r="A200" s="1" t="s">
        <v>482</v>
      </c>
      <c r="B200" s="1"/>
      <c r="C200" s="1"/>
      <c r="D200" s="198"/>
      <c r="E200" s="198"/>
      <c r="F200" s="198"/>
      <c r="G200" s="198"/>
      <c r="H200" s="198"/>
      <c r="I200" s="198"/>
      <c r="J200" s="198"/>
      <c r="K200" s="174" t="str">
        <f t="shared" si="4"/>
        <v xml:space="preserve"> </v>
      </c>
      <c r="L200" s="175"/>
      <c r="M200" s="175"/>
      <c r="N200" s="176"/>
      <c r="Z200" s="196" t="s">
        <v>183</v>
      </c>
      <c r="AA200" s="161" t="s">
        <v>183</v>
      </c>
    </row>
    <row r="201" spans="1:27" ht="15">
      <c r="A201" s="1" t="s">
        <v>483</v>
      </c>
      <c r="B201" s="1"/>
      <c r="C201" s="1"/>
      <c r="D201" s="198"/>
      <c r="E201" s="198"/>
      <c r="F201" s="198"/>
      <c r="G201" s="198"/>
      <c r="H201" s="198"/>
      <c r="I201" s="198"/>
      <c r="J201" s="198"/>
      <c r="K201" s="174" t="str">
        <f t="shared" si="4"/>
        <v xml:space="preserve"> </v>
      </c>
      <c r="L201" s="175"/>
      <c r="M201" s="175"/>
      <c r="N201" s="176"/>
      <c r="Z201" s="196" t="s">
        <v>184</v>
      </c>
      <c r="AA201" s="161" t="s">
        <v>184</v>
      </c>
    </row>
    <row r="202" spans="1:27" ht="15">
      <c r="A202" s="1" t="s">
        <v>484</v>
      </c>
      <c r="B202" s="1"/>
      <c r="C202" s="1"/>
      <c r="D202" s="198"/>
      <c r="E202" s="198"/>
      <c r="F202" s="198"/>
      <c r="G202" s="198"/>
      <c r="H202" s="198"/>
      <c r="I202" s="198"/>
      <c r="J202" s="198"/>
      <c r="K202" s="174" t="str">
        <f t="shared" si="4"/>
        <v xml:space="preserve"> </v>
      </c>
      <c r="L202" s="175"/>
      <c r="M202" s="175"/>
      <c r="N202" s="176"/>
      <c r="Z202" s="196" t="s">
        <v>185</v>
      </c>
      <c r="AA202" s="161" t="s">
        <v>185</v>
      </c>
    </row>
    <row r="203" spans="1:27" ht="15">
      <c r="A203" s="1" t="s">
        <v>485</v>
      </c>
      <c r="B203" s="1"/>
      <c r="C203" s="1"/>
      <c r="D203" s="198"/>
      <c r="E203" s="198"/>
      <c r="F203" s="198"/>
      <c r="G203" s="198"/>
      <c r="H203" s="198"/>
      <c r="I203" s="198"/>
      <c r="J203" s="198"/>
      <c r="K203" s="174" t="str">
        <f t="shared" si="4"/>
        <v xml:space="preserve"> </v>
      </c>
      <c r="L203" s="175"/>
      <c r="M203" s="175"/>
      <c r="N203" s="176"/>
      <c r="Z203" s="196" t="s">
        <v>186</v>
      </c>
      <c r="AA203" s="161" t="s">
        <v>186</v>
      </c>
    </row>
    <row r="204" spans="1:27" ht="15">
      <c r="A204" s="1" t="s">
        <v>486</v>
      </c>
      <c r="B204" s="1"/>
      <c r="C204" s="1"/>
      <c r="D204" s="198"/>
      <c r="E204" s="198"/>
      <c r="F204" s="198"/>
      <c r="G204" s="198"/>
      <c r="H204" s="198"/>
      <c r="I204" s="198"/>
      <c r="J204" s="198"/>
      <c r="K204" s="174" t="str">
        <f t="shared" si="4"/>
        <v xml:space="preserve"> </v>
      </c>
      <c r="L204" s="175"/>
      <c r="M204" s="175"/>
      <c r="N204" s="176"/>
      <c r="Z204" s="196" t="s">
        <v>187</v>
      </c>
      <c r="AA204" s="161" t="s">
        <v>187</v>
      </c>
    </row>
    <row r="205" spans="1:27" ht="15">
      <c r="A205" s="1" t="s">
        <v>487</v>
      </c>
      <c r="B205" s="1"/>
      <c r="C205" s="1"/>
      <c r="D205" s="198"/>
      <c r="E205" s="198"/>
      <c r="F205" s="198"/>
      <c r="G205" s="198"/>
      <c r="H205" s="198"/>
      <c r="I205" s="198"/>
      <c r="J205" s="198"/>
      <c r="K205" s="174" t="str">
        <f t="shared" si="4"/>
        <v xml:space="preserve"> </v>
      </c>
      <c r="L205" s="175"/>
      <c r="M205" s="175"/>
      <c r="N205" s="176"/>
      <c r="Z205" s="196" t="s">
        <v>188</v>
      </c>
      <c r="AA205" s="161" t="s">
        <v>188</v>
      </c>
    </row>
    <row r="206" spans="1:27" ht="15">
      <c r="A206" s="1" t="s">
        <v>488</v>
      </c>
      <c r="B206" s="1"/>
      <c r="C206" s="1"/>
      <c r="D206" s="198"/>
      <c r="E206" s="198"/>
      <c r="F206" s="198"/>
      <c r="G206" s="198"/>
      <c r="H206" s="198"/>
      <c r="I206" s="198"/>
      <c r="J206" s="198"/>
      <c r="K206" s="174" t="str">
        <f t="shared" si="4"/>
        <v xml:space="preserve"> </v>
      </c>
      <c r="L206" s="175"/>
      <c r="M206" s="175"/>
      <c r="N206" s="176"/>
      <c r="Z206" s="196" t="s">
        <v>189</v>
      </c>
      <c r="AA206" s="161" t="s">
        <v>189</v>
      </c>
    </row>
    <row r="207" spans="1:27" ht="15">
      <c r="A207" s="1" t="s">
        <v>489</v>
      </c>
      <c r="B207" s="1"/>
      <c r="C207" s="1"/>
      <c r="D207" s="198"/>
      <c r="E207" s="198"/>
      <c r="F207" s="198"/>
      <c r="G207" s="198"/>
      <c r="H207" s="198"/>
      <c r="I207" s="198"/>
      <c r="J207" s="198"/>
      <c r="K207" s="174" t="str">
        <f t="shared" si="4"/>
        <v xml:space="preserve"> </v>
      </c>
      <c r="L207" s="175"/>
      <c r="M207" s="175"/>
      <c r="N207" s="176"/>
      <c r="Z207" s="196" t="s">
        <v>190</v>
      </c>
      <c r="AA207" s="161" t="s">
        <v>190</v>
      </c>
    </row>
    <row r="208" spans="1:27" ht="15">
      <c r="A208" s="1" t="s">
        <v>490</v>
      </c>
      <c r="B208" s="1"/>
      <c r="C208" s="1"/>
      <c r="D208" s="198"/>
      <c r="E208" s="198"/>
      <c r="F208" s="198"/>
      <c r="G208" s="198"/>
      <c r="H208" s="198"/>
      <c r="I208" s="198"/>
      <c r="J208" s="198"/>
      <c r="K208" s="174" t="str">
        <f t="shared" si="4"/>
        <v xml:space="preserve"> </v>
      </c>
      <c r="L208" s="175"/>
      <c r="M208" s="175"/>
      <c r="N208" s="176"/>
      <c r="Z208" s="196" t="s">
        <v>191</v>
      </c>
      <c r="AA208" s="161" t="s">
        <v>191</v>
      </c>
    </row>
    <row r="209" spans="1:27" ht="15">
      <c r="A209" s="1" t="s">
        <v>491</v>
      </c>
      <c r="B209" s="1"/>
      <c r="C209" s="1"/>
      <c r="D209" s="198"/>
      <c r="E209" s="198"/>
      <c r="F209" s="198"/>
      <c r="G209" s="198"/>
      <c r="H209" s="198"/>
      <c r="I209" s="198"/>
      <c r="J209" s="198"/>
      <c r="K209" s="174" t="str">
        <f t="shared" si="4"/>
        <v xml:space="preserve"> </v>
      </c>
      <c r="L209" s="175"/>
      <c r="M209" s="175"/>
      <c r="N209" s="176"/>
      <c r="Z209" s="196" t="s">
        <v>192</v>
      </c>
      <c r="AA209" s="161" t="s">
        <v>192</v>
      </c>
    </row>
    <row r="210" spans="1:27" ht="15">
      <c r="A210" s="1" t="s">
        <v>492</v>
      </c>
      <c r="B210" s="1"/>
      <c r="C210" s="1"/>
      <c r="D210" s="198"/>
      <c r="E210" s="198"/>
      <c r="F210" s="198"/>
      <c r="G210" s="198"/>
      <c r="H210" s="198"/>
      <c r="I210" s="198"/>
      <c r="J210" s="198"/>
      <c r="K210" s="174" t="str">
        <f t="shared" si="4"/>
        <v xml:space="preserve"> </v>
      </c>
      <c r="L210" s="175"/>
      <c r="M210" s="175"/>
      <c r="N210" s="176"/>
      <c r="Z210" s="196" t="s">
        <v>193</v>
      </c>
      <c r="AA210" s="161" t="s">
        <v>193</v>
      </c>
    </row>
    <row r="211" spans="1:27" ht="15">
      <c r="A211" s="1" t="s">
        <v>697</v>
      </c>
      <c r="B211" s="1"/>
      <c r="C211" s="1"/>
      <c r="D211" s="198"/>
      <c r="E211" s="198"/>
      <c r="F211" s="198"/>
      <c r="G211" s="198"/>
      <c r="H211" s="198"/>
      <c r="I211" s="198"/>
      <c r="J211" s="198"/>
      <c r="K211" s="174" t="str">
        <f t="shared" si="4"/>
        <v xml:space="preserve"> </v>
      </c>
      <c r="L211" s="175"/>
      <c r="M211" s="175"/>
      <c r="N211" s="176"/>
      <c r="Z211" s="196" t="s">
        <v>194</v>
      </c>
      <c r="AA211" s="161" t="s">
        <v>194</v>
      </c>
    </row>
    <row r="212" spans="1:27" ht="15">
      <c r="A212" s="1" t="s">
        <v>698</v>
      </c>
      <c r="B212" s="1"/>
      <c r="C212" s="1"/>
      <c r="D212" s="198"/>
      <c r="E212" s="198"/>
      <c r="F212" s="198"/>
      <c r="G212" s="198"/>
      <c r="H212" s="198"/>
      <c r="I212" s="198"/>
      <c r="J212" s="198"/>
      <c r="K212" s="174" t="str">
        <f t="shared" si="4"/>
        <v xml:space="preserve"> </v>
      </c>
      <c r="L212" s="175"/>
      <c r="M212" s="175"/>
      <c r="N212" s="176"/>
      <c r="Z212" s="196" t="s">
        <v>195</v>
      </c>
      <c r="AA212" s="161" t="s">
        <v>195</v>
      </c>
    </row>
    <row r="213" spans="1:27" ht="15">
      <c r="A213" s="1" t="s">
        <v>699</v>
      </c>
      <c r="B213" s="1"/>
      <c r="C213" s="1"/>
      <c r="D213" s="198"/>
      <c r="E213" s="198"/>
      <c r="F213" s="198"/>
      <c r="G213" s="198"/>
      <c r="H213" s="198"/>
      <c r="I213" s="198"/>
      <c r="J213" s="198"/>
      <c r="K213" s="174" t="str">
        <f t="shared" si="4"/>
        <v xml:space="preserve"> </v>
      </c>
      <c r="L213" s="175"/>
      <c r="M213" s="175"/>
      <c r="N213" s="176"/>
      <c r="Z213" s="196" t="s">
        <v>196</v>
      </c>
      <c r="AA213" s="161" t="s">
        <v>196</v>
      </c>
    </row>
    <row r="214" spans="1:27" ht="15">
      <c r="A214" s="1" t="s">
        <v>700</v>
      </c>
      <c r="B214" s="1"/>
      <c r="C214" s="1"/>
      <c r="D214" s="198"/>
      <c r="E214" s="198"/>
      <c r="F214" s="198"/>
      <c r="G214" s="198"/>
      <c r="H214" s="198"/>
      <c r="I214" s="198"/>
      <c r="J214" s="198"/>
      <c r="K214" s="174" t="str">
        <f t="shared" si="4"/>
        <v xml:space="preserve"> </v>
      </c>
      <c r="L214" s="175"/>
      <c r="M214" s="175"/>
      <c r="N214" s="176"/>
      <c r="Z214" s="196" t="s">
        <v>197</v>
      </c>
      <c r="AA214" s="161" t="s">
        <v>197</v>
      </c>
    </row>
    <row r="215" spans="1:27" ht="15">
      <c r="A215" s="1" t="s">
        <v>701</v>
      </c>
      <c r="B215" s="1"/>
      <c r="C215" s="1"/>
      <c r="D215" s="198"/>
      <c r="E215" s="198"/>
      <c r="F215" s="198"/>
      <c r="G215" s="198"/>
      <c r="H215" s="198"/>
      <c r="I215" s="198"/>
      <c r="J215" s="198"/>
      <c r="K215" s="174" t="str">
        <f t="shared" si="4"/>
        <v xml:space="preserve"> </v>
      </c>
      <c r="L215" s="175"/>
      <c r="M215" s="175"/>
      <c r="N215" s="176"/>
      <c r="Z215" s="196" t="s">
        <v>198</v>
      </c>
      <c r="AA215" s="161" t="s">
        <v>198</v>
      </c>
    </row>
    <row r="216" spans="1:27" ht="15">
      <c r="A216" s="1" t="s">
        <v>702</v>
      </c>
      <c r="B216" s="1"/>
      <c r="C216" s="1"/>
      <c r="D216" s="198"/>
      <c r="E216" s="198"/>
      <c r="F216" s="198"/>
      <c r="G216" s="198"/>
      <c r="H216" s="198"/>
      <c r="I216" s="198"/>
      <c r="J216" s="198"/>
      <c r="K216" s="174" t="str">
        <f t="shared" si="4"/>
        <v xml:space="preserve"> </v>
      </c>
      <c r="L216" s="175"/>
      <c r="M216" s="175"/>
      <c r="N216" s="176"/>
      <c r="Z216" s="196" t="s">
        <v>199</v>
      </c>
      <c r="AA216" s="161" t="s">
        <v>199</v>
      </c>
    </row>
    <row r="217" spans="1:27" ht="15">
      <c r="A217" s="1" t="s">
        <v>703</v>
      </c>
      <c r="B217" s="1"/>
      <c r="C217" s="1"/>
      <c r="D217" s="198"/>
      <c r="E217" s="198"/>
      <c r="F217" s="198"/>
      <c r="G217" s="198"/>
      <c r="H217" s="198"/>
      <c r="I217" s="198"/>
      <c r="J217" s="198"/>
      <c r="K217" s="174" t="str">
        <f t="shared" si="4"/>
        <v xml:space="preserve"> </v>
      </c>
      <c r="L217" s="175"/>
      <c r="M217" s="175"/>
      <c r="N217" s="176"/>
      <c r="Z217" s="196" t="s">
        <v>200</v>
      </c>
      <c r="AA217" s="161" t="s">
        <v>200</v>
      </c>
    </row>
    <row r="218" spans="1:27" ht="15">
      <c r="A218" s="1" t="s">
        <v>704</v>
      </c>
      <c r="B218" s="1"/>
      <c r="C218" s="1"/>
      <c r="D218" s="198"/>
      <c r="E218" s="198"/>
      <c r="F218" s="198"/>
      <c r="G218" s="198"/>
      <c r="H218" s="198"/>
      <c r="I218" s="198"/>
      <c r="J218" s="198"/>
      <c r="K218" s="174" t="str">
        <f t="shared" si="4"/>
        <v xml:space="preserve"> </v>
      </c>
      <c r="L218" s="175"/>
      <c r="M218" s="175"/>
      <c r="N218" s="176"/>
      <c r="Z218" s="196" t="s">
        <v>201</v>
      </c>
      <c r="AA218" s="161" t="s">
        <v>201</v>
      </c>
    </row>
    <row r="219" spans="1:27" ht="15">
      <c r="A219" s="1" t="s">
        <v>705</v>
      </c>
      <c r="B219" s="1"/>
      <c r="C219" s="1"/>
      <c r="D219" s="198"/>
      <c r="E219" s="198"/>
      <c r="F219" s="198"/>
      <c r="G219" s="198"/>
      <c r="H219" s="198"/>
      <c r="I219" s="198"/>
      <c r="J219" s="198"/>
      <c r="K219" s="174" t="str">
        <f t="shared" si="4"/>
        <v xml:space="preserve"> </v>
      </c>
      <c r="L219" s="175"/>
      <c r="M219" s="175"/>
      <c r="N219" s="176"/>
      <c r="Z219" s="196" t="s">
        <v>202</v>
      </c>
      <c r="AA219" s="161" t="s">
        <v>202</v>
      </c>
    </row>
    <row r="220" spans="1:27" ht="15">
      <c r="A220" s="1" t="s">
        <v>706</v>
      </c>
      <c r="B220" s="1"/>
      <c r="C220" s="1"/>
      <c r="D220" s="198"/>
      <c r="E220" s="198"/>
      <c r="F220" s="198"/>
      <c r="G220" s="198"/>
      <c r="H220" s="198"/>
      <c r="I220" s="198"/>
      <c r="J220" s="198"/>
      <c r="K220" s="174" t="str">
        <f t="shared" si="4"/>
        <v xml:space="preserve"> </v>
      </c>
      <c r="L220" s="175"/>
      <c r="M220" s="175"/>
      <c r="N220" s="176"/>
      <c r="Z220" s="196" t="s">
        <v>203</v>
      </c>
      <c r="AA220" s="161" t="s">
        <v>203</v>
      </c>
    </row>
    <row r="221" spans="1:27" ht="15">
      <c r="A221" s="1" t="s">
        <v>707</v>
      </c>
      <c r="B221" s="1"/>
      <c r="C221" s="1"/>
      <c r="D221" s="198"/>
      <c r="E221" s="198"/>
      <c r="F221" s="198"/>
      <c r="G221" s="198"/>
      <c r="H221" s="198"/>
      <c r="I221" s="198"/>
      <c r="J221" s="198"/>
      <c r="K221" s="174" t="str">
        <f t="shared" si="4"/>
        <v xml:space="preserve"> </v>
      </c>
      <c r="L221" s="175"/>
      <c r="M221" s="175"/>
      <c r="N221" s="176"/>
      <c r="Z221" s="196" t="s">
        <v>204</v>
      </c>
      <c r="AA221" s="161" t="s">
        <v>204</v>
      </c>
    </row>
    <row r="222" spans="1:27" ht="15">
      <c r="A222" s="1" t="s">
        <v>708</v>
      </c>
      <c r="B222" s="1"/>
      <c r="C222" s="1"/>
      <c r="D222" s="198"/>
      <c r="E222" s="198"/>
      <c r="F222" s="198"/>
      <c r="G222" s="198"/>
      <c r="H222" s="198"/>
      <c r="I222" s="198"/>
      <c r="J222" s="198"/>
      <c r="K222" s="174" t="str">
        <f t="shared" si="4"/>
        <v xml:space="preserve"> </v>
      </c>
      <c r="L222" s="175"/>
      <c r="M222" s="175"/>
      <c r="N222" s="176"/>
      <c r="Z222" s="196" t="s">
        <v>205</v>
      </c>
      <c r="AA222" s="161" t="s">
        <v>205</v>
      </c>
    </row>
    <row r="223" spans="1:27" ht="15">
      <c r="A223" s="1" t="s">
        <v>709</v>
      </c>
      <c r="B223" s="1"/>
      <c r="C223" s="1"/>
      <c r="D223" s="198"/>
      <c r="E223" s="198"/>
      <c r="F223" s="198"/>
      <c r="G223" s="198"/>
      <c r="H223" s="198"/>
      <c r="I223" s="198"/>
      <c r="J223" s="198"/>
      <c r="K223" s="174" t="str">
        <f t="shared" si="4"/>
        <v xml:space="preserve"> </v>
      </c>
      <c r="L223" s="175"/>
      <c r="M223" s="175"/>
      <c r="N223" s="176"/>
      <c r="Z223" s="196" t="s">
        <v>206</v>
      </c>
      <c r="AA223" s="161" t="s">
        <v>206</v>
      </c>
    </row>
    <row r="224" spans="1:27" ht="15">
      <c r="A224" s="1" t="s">
        <v>710</v>
      </c>
      <c r="B224" s="1"/>
      <c r="C224" s="1"/>
      <c r="D224" s="198"/>
      <c r="E224" s="198"/>
      <c r="F224" s="198"/>
      <c r="G224" s="198"/>
      <c r="H224" s="198"/>
      <c r="I224" s="198"/>
      <c r="J224" s="198"/>
      <c r="K224" s="174" t="str">
        <f t="shared" si="4"/>
        <v xml:space="preserve"> </v>
      </c>
      <c r="L224" s="175"/>
      <c r="M224" s="175"/>
      <c r="N224" s="176"/>
      <c r="Z224" s="196" t="s">
        <v>207</v>
      </c>
      <c r="AA224" s="161" t="s">
        <v>207</v>
      </c>
    </row>
    <row r="225" spans="1:27" ht="15">
      <c r="A225" s="1" t="s">
        <v>711</v>
      </c>
      <c r="B225" s="1"/>
      <c r="C225" s="1"/>
      <c r="D225" s="198"/>
      <c r="E225" s="198"/>
      <c r="F225" s="198"/>
      <c r="G225" s="198"/>
      <c r="H225" s="198"/>
      <c r="I225" s="198"/>
      <c r="J225" s="198"/>
      <c r="K225" s="174" t="str">
        <f t="shared" si="4"/>
        <v xml:space="preserve"> </v>
      </c>
      <c r="L225" s="175"/>
      <c r="M225" s="175"/>
      <c r="N225" s="176"/>
      <c r="Z225" s="196" t="s">
        <v>208</v>
      </c>
      <c r="AA225" s="161" t="s">
        <v>208</v>
      </c>
    </row>
    <row r="226" spans="1:27" ht="15">
      <c r="A226" s="1" t="s">
        <v>712</v>
      </c>
      <c r="B226" s="1"/>
      <c r="C226" s="1"/>
      <c r="D226" s="198"/>
      <c r="E226" s="198"/>
      <c r="F226" s="198"/>
      <c r="G226" s="198"/>
      <c r="H226" s="198"/>
      <c r="I226" s="198"/>
      <c r="J226" s="198"/>
      <c r="K226" s="174" t="str">
        <f t="shared" si="4"/>
        <v xml:space="preserve"> </v>
      </c>
      <c r="L226" s="175"/>
      <c r="M226" s="175"/>
      <c r="N226" s="176"/>
      <c r="Z226" s="196" t="s">
        <v>209</v>
      </c>
      <c r="AA226" s="161" t="s">
        <v>209</v>
      </c>
    </row>
    <row r="227" spans="1:27" ht="15">
      <c r="A227" s="1" t="s">
        <v>713</v>
      </c>
      <c r="B227" s="1"/>
      <c r="C227" s="1"/>
      <c r="D227" s="198"/>
      <c r="E227" s="198"/>
      <c r="F227" s="198"/>
      <c r="G227" s="198"/>
      <c r="H227" s="198"/>
      <c r="I227" s="198"/>
      <c r="J227" s="198"/>
      <c r="K227" s="174" t="str">
        <f t="shared" si="4"/>
        <v xml:space="preserve"> </v>
      </c>
      <c r="L227" s="175"/>
      <c r="M227" s="175"/>
      <c r="N227" s="176"/>
      <c r="Z227" s="196" t="s">
        <v>210</v>
      </c>
      <c r="AA227" s="161" t="s">
        <v>210</v>
      </c>
    </row>
    <row r="228" spans="1:27" ht="15">
      <c r="A228" s="1" t="s">
        <v>714</v>
      </c>
      <c r="B228" s="1"/>
      <c r="C228" s="1"/>
      <c r="D228" s="198"/>
      <c r="E228" s="198"/>
      <c r="F228" s="198"/>
      <c r="G228" s="198"/>
      <c r="H228" s="198"/>
      <c r="I228" s="198"/>
      <c r="J228" s="198"/>
      <c r="K228" s="174" t="str">
        <f t="shared" si="4"/>
        <v xml:space="preserve"> </v>
      </c>
      <c r="L228" s="175"/>
      <c r="M228" s="175"/>
      <c r="N228" s="176"/>
      <c r="Z228" s="196" t="s">
        <v>211</v>
      </c>
      <c r="AA228" s="161" t="s">
        <v>211</v>
      </c>
    </row>
    <row r="229" spans="1:27" ht="15">
      <c r="A229" s="1" t="s">
        <v>715</v>
      </c>
      <c r="B229" s="1"/>
      <c r="C229" s="1"/>
      <c r="D229" s="198"/>
      <c r="E229" s="198"/>
      <c r="F229" s="198"/>
      <c r="G229" s="198"/>
      <c r="H229" s="198"/>
      <c r="I229" s="198"/>
      <c r="J229" s="198"/>
      <c r="K229" s="174" t="str">
        <f t="shared" si="4"/>
        <v xml:space="preserve"> </v>
      </c>
      <c r="L229" s="175"/>
      <c r="M229" s="175"/>
      <c r="N229" s="176"/>
      <c r="Z229" s="196" t="s">
        <v>212</v>
      </c>
      <c r="AA229" s="161" t="s">
        <v>212</v>
      </c>
    </row>
    <row r="230" spans="1:27" ht="15">
      <c r="A230" s="1" t="s">
        <v>716</v>
      </c>
      <c r="B230" s="1"/>
      <c r="C230" s="1"/>
      <c r="D230" s="198"/>
      <c r="E230" s="198"/>
      <c r="F230" s="198"/>
      <c r="G230" s="198"/>
      <c r="H230" s="198"/>
      <c r="I230" s="198"/>
      <c r="J230" s="198"/>
      <c r="K230" s="174" t="str">
        <f t="shared" si="4"/>
        <v xml:space="preserve"> </v>
      </c>
      <c r="L230" s="175"/>
      <c r="M230" s="175"/>
      <c r="N230" s="176"/>
      <c r="Z230" s="196" t="s">
        <v>213</v>
      </c>
      <c r="AA230" s="161" t="s">
        <v>213</v>
      </c>
    </row>
    <row r="231" spans="1:27" ht="15">
      <c r="A231" s="1" t="s">
        <v>717</v>
      </c>
      <c r="B231" s="1"/>
      <c r="C231" s="1"/>
      <c r="D231" s="198"/>
      <c r="E231" s="198"/>
      <c r="F231" s="198"/>
      <c r="G231" s="198"/>
      <c r="H231" s="198"/>
      <c r="I231" s="198"/>
      <c r="J231" s="198"/>
      <c r="K231" s="174" t="str">
        <f t="shared" si="4"/>
        <v xml:space="preserve"> </v>
      </c>
      <c r="L231" s="175"/>
      <c r="M231" s="175"/>
      <c r="N231" s="176"/>
      <c r="Z231" s="196" t="s">
        <v>214</v>
      </c>
      <c r="AA231" s="161" t="s">
        <v>214</v>
      </c>
    </row>
    <row r="232" spans="1:27" ht="15">
      <c r="A232" s="1" t="s">
        <v>718</v>
      </c>
      <c r="B232" s="1"/>
      <c r="C232" s="1"/>
      <c r="D232" s="198"/>
      <c r="E232" s="198"/>
      <c r="F232" s="198"/>
      <c r="G232" s="198"/>
      <c r="H232" s="198"/>
      <c r="I232" s="198"/>
      <c r="J232" s="198"/>
      <c r="K232" s="174" t="str">
        <f t="shared" si="4"/>
        <v xml:space="preserve"> </v>
      </c>
      <c r="L232" s="175"/>
      <c r="M232" s="175"/>
      <c r="N232" s="176"/>
      <c r="Z232" s="196" t="s">
        <v>215</v>
      </c>
      <c r="AA232" s="161" t="s">
        <v>215</v>
      </c>
    </row>
    <row r="233" spans="1:27" ht="15">
      <c r="A233" s="1" t="s">
        <v>719</v>
      </c>
      <c r="B233" s="1"/>
      <c r="C233" s="1"/>
      <c r="D233" s="198"/>
      <c r="E233" s="198"/>
      <c r="F233" s="198"/>
      <c r="G233" s="198"/>
      <c r="H233" s="198"/>
      <c r="I233" s="198"/>
      <c r="J233" s="198"/>
      <c r="K233" s="174" t="str">
        <f t="shared" ref="K233:K240" si="5">IF(ISBLANK(B233)," ",100-SUM(D233:J233))</f>
        <v xml:space="preserve"> </v>
      </c>
      <c r="L233" s="175"/>
      <c r="M233" s="175"/>
      <c r="N233" s="176"/>
      <c r="Z233" s="196" t="s">
        <v>216</v>
      </c>
      <c r="AA233" s="161" t="s">
        <v>216</v>
      </c>
    </row>
    <row r="234" spans="1:27" ht="15">
      <c r="A234" s="1" t="s">
        <v>720</v>
      </c>
      <c r="B234" s="1"/>
      <c r="C234" s="1"/>
      <c r="D234" s="198"/>
      <c r="E234" s="198"/>
      <c r="F234" s="198"/>
      <c r="G234" s="198"/>
      <c r="H234" s="198"/>
      <c r="I234" s="198"/>
      <c r="J234" s="198"/>
      <c r="K234" s="174" t="str">
        <f t="shared" si="5"/>
        <v xml:space="preserve"> </v>
      </c>
      <c r="L234" s="175"/>
      <c r="M234" s="175"/>
      <c r="N234" s="176"/>
      <c r="Z234" s="196" t="s">
        <v>217</v>
      </c>
      <c r="AA234" s="161" t="s">
        <v>217</v>
      </c>
    </row>
    <row r="235" spans="1:27" ht="15">
      <c r="A235" s="1" t="s">
        <v>721</v>
      </c>
      <c r="B235" s="1"/>
      <c r="C235" s="1"/>
      <c r="D235" s="198"/>
      <c r="E235" s="198"/>
      <c r="F235" s="198"/>
      <c r="G235" s="198"/>
      <c r="H235" s="198"/>
      <c r="I235" s="198"/>
      <c r="J235" s="198"/>
      <c r="K235" s="174" t="str">
        <f t="shared" si="5"/>
        <v xml:space="preserve"> </v>
      </c>
      <c r="L235" s="175"/>
      <c r="M235" s="175"/>
      <c r="N235" s="176"/>
      <c r="Z235" s="196" t="s">
        <v>218</v>
      </c>
      <c r="AA235" s="161" t="s">
        <v>218</v>
      </c>
    </row>
    <row r="236" spans="1:27" ht="15">
      <c r="A236" s="1" t="s">
        <v>722</v>
      </c>
      <c r="B236" s="1"/>
      <c r="C236" s="1"/>
      <c r="D236" s="198"/>
      <c r="E236" s="198"/>
      <c r="F236" s="198"/>
      <c r="G236" s="198"/>
      <c r="H236" s="198"/>
      <c r="I236" s="198"/>
      <c r="J236" s="198"/>
      <c r="K236" s="174" t="str">
        <f t="shared" si="5"/>
        <v xml:space="preserve"> </v>
      </c>
      <c r="L236" s="175"/>
      <c r="M236" s="175"/>
      <c r="N236" s="176"/>
      <c r="Z236" s="196" t="s">
        <v>219</v>
      </c>
      <c r="AA236" s="161" t="s">
        <v>219</v>
      </c>
    </row>
    <row r="237" spans="1:27" ht="15">
      <c r="A237" s="1" t="s">
        <v>723</v>
      </c>
      <c r="B237" s="1"/>
      <c r="C237" s="1"/>
      <c r="D237" s="198"/>
      <c r="E237" s="198"/>
      <c r="F237" s="198"/>
      <c r="G237" s="198"/>
      <c r="H237" s="198"/>
      <c r="I237" s="198"/>
      <c r="J237" s="198"/>
      <c r="K237" s="174" t="str">
        <f t="shared" si="5"/>
        <v xml:space="preserve"> </v>
      </c>
      <c r="L237" s="175"/>
      <c r="M237" s="175"/>
      <c r="N237" s="176"/>
      <c r="Z237" s="196" t="s">
        <v>220</v>
      </c>
      <c r="AA237" s="161" t="s">
        <v>220</v>
      </c>
    </row>
    <row r="238" spans="1:27" ht="15">
      <c r="A238" s="1" t="s">
        <v>724</v>
      </c>
      <c r="B238" s="1"/>
      <c r="C238" s="1"/>
      <c r="D238" s="198"/>
      <c r="E238" s="198"/>
      <c r="F238" s="198"/>
      <c r="G238" s="198"/>
      <c r="H238" s="198"/>
      <c r="I238" s="198"/>
      <c r="J238" s="198"/>
      <c r="K238" s="174" t="str">
        <f t="shared" si="5"/>
        <v xml:space="preserve"> </v>
      </c>
      <c r="L238" s="175"/>
      <c r="M238" s="175"/>
      <c r="N238" s="176"/>
      <c r="Z238" s="196" t="s">
        <v>221</v>
      </c>
      <c r="AA238" s="161" t="s">
        <v>221</v>
      </c>
    </row>
    <row r="239" spans="1:27" ht="15">
      <c r="A239" s="1" t="s">
        <v>725</v>
      </c>
      <c r="B239" s="1"/>
      <c r="C239" s="1"/>
      <c r="D239" s="198"/>
      <c r="E239" s="198"/>
      <c r="F239" s="198"/>
      <c r="G239" s="198"/>
      <c r="H239" s="198"/>
      <c r="I239" s="198"/>
      <c r="J239" s="198"/>
      <c r="K239" s="174" t="str">
        <f t="shared" si="5"/>
        <v xml:space="preserve"> </v>
      </c>
      <c r="L239" s="175"/>
      <c r="M239" s="175"/>
      <c r="N239" s="176"/>
      <c r="Z239" s="196" t="s">
        <v>222</v>
      </c>
      <c r="AA239" s="161" t="s">
        <v>222</v>
      </c>
    </row>
    <row r="240" spans="1:27" ht="15">
      <c r="A240" s="1" t="s">
        <v>726</v>
      </c>
      <c r="B240" s="1"/>
      <c r="C240" s="1"/>
      <c r="D240" s="198"/>
      <c r="E240" s="198"/>
      <c r="F240" s="198"/>
      <c r="G240" s="198"/>
      <c r="H240" s="198"/>
      <c r="I240" s="198"/>
      <c r="J240" s="198"/>
      <c r="K240" s="174" t="str">
        <f t="shared" si="5"/>
        <v xml:space="preserve"> </v>
      </c>
      <c r="L240" s="175"/>
      <c r="M240" s="175"/>
      <c r="N240" s="176"/>
      <c r="Z240" s="196" t="s">
        <v>223</v>
      </c>
      <c r="AA240" s="161" t="s">
        <v>223</v>
      </c>
    </row>
    <row r="241" spans="1:26" ht="15">
      <c r="A241" s="186" t="s">
        <v>461</v>
      </c>
      <c r="B241" s="187">
        <v>0</v>
      </c>
      <c r="C241" s="166"/>
      <c r="D241" s="166"/>
      <c r="E241" s="166"/>
      <c r="Z241" s="196" t="s">
        <v>224</v>
      </c>
    </row>
    <row r="242" spans="1:26" ht="15">
      <c r="A242" s="166"/>
      <c r="B242" s="166"/>
      <c r="C242" s="166"/>
      <c r="D242" s="166"/>
      <c r="E242" s="166"/>
      <c r="F242" s="166"/>
      <c r="G242" s="166"/>
      <c r="H242" s="166"/>
      <c r="I242" s="166"/>
      <c r="J242" s="166"/>
      <c r="Z242" s="196" t="s">
        <v>225</v>
      </c>
    </row>
    <row r="243" spans="1:26" ht="15">
      <c r="F243" s="166"/>
      <c r="G243" s="166"/>
      <c r="H243" s="166"/>
      <c r="I243" s="166"/>
      <c r="J243" s="166"/>
      <c r="K243" s="166"/>
      <c r="Z243" s="196" t="s">
        <v>226</v>
      </c>
    </row>
    <row r="244" spans="1:26" ht="15">
      <c r="F244" s="166"/>
      <c r="G244" s="166"/>
      <c r="H244" s="166"/>
      <c r="I244" s="166"/>
      <c r="J244" s="166"/>
      <c r="K244" s="166"/>
      <c r="Z244" s="196" t="s">
        <v>227</v>
      </c>
    </row>
    <row r="245" spans="1:26" ht="15">
      <c r="C245" s="166"/>
      <c r="D245" s="166"/>
      <c r="E245" s="166"/>
      <c r="F245" s="166"/>
      <c r="G245" s="166"/>
      <c r="H245" s="166"/>
      <c r="I245" s="166"/>
      <c r="J245" s="166"/>
      <c r="Z245" s="196" t="s">
        <v>228</v>
      </c>
    </row>
    <row r="246" spans="1:26" ht="15">
      <c r="Z246" s="196" t="s">
        <v>229</v>
      </c>
    </row>
    <row r="247" spans="1:26" ht="15">
      <c r="Z247" s="196" t="s">
        <v>230</v>
      </c>
    </row>
    <row r="248" spans="1:26" ht="15">
      <c r="Z248" s="196" t="s">
        <v>231</v>
      </c>
    </row>
    <row r="249" spans="1:26" ht="15">
      <c r="Z249" s="196" t="s">
        <v>232</v>
      </c>
    </row>
    <row r="250" spans="1:26" ht="15">
      <c r="Z250" s="196" t="s">
        <v>233</v>
      </c>
    </row>
    <row r="251" spans="1:26" ht="15">
      <c r="Z251" s="196" t="s">
        <v>234</v>
      </c>
    </row>
    <row r="252" spans="1:26" ht="15">
      <c r="Z252" s="196" t="s">
        <v>235</v>
      </c>
    </row>
    <row r="253" spans="1:26" ht="15">
      <c r="Z253" s="196" t="s">
        <v>236</v>
      </c>
    </row>
    <row r="254" spans="1:26" ht="15">
      <c r="Z254" s="196" t="s">
        <v>237</v>
      </c>
    </row>
    <row r="255" spans="1:26" ht="15">
      <c r="Z255" s="196" t="s">
        <v>238</v>
      </c>
    </row>
    <row r="256" spans="1:26" ht="15">
      <c r="Z256" s="196" t="s">
        <v>239</v>
      </c>
    </row>
    <row r="257" spans="26:26" ht="15">
      <c r="Z257" s="196" t="s">
        <v>240</v>
      </c>
    </row>
    <row r="258" spans="26:26" ht="15">
      <c r="Z258" s="196" t="s">
        <v>241</v>
      </c>
    </row>
    <row r="259" spans="26:26" ht="15">
      <c r="Z259" s="196" t="s">
        <v>242</v>
      </c>
    </row>
    <row r="260" spans="26:26" ht="15">
      <c r="Z260" s="196" t="s">
        <v>243</v>
      </c>
    </row>
    <row r="261" spans="26:26" ht="15">
      <c r="Z261" s="196" t="s">
        <v>244</v>
      </c>
    </row>
    <row r="262" spans="26:26" ht="15">
      <c r="Z262" s="196" t="s">
        <v>245</v>
      </c>
    </row>
    <row r="263" spans="26:26" ht="15">
      <c r="Z263" s="196" t="s">
        <v>246</v>
      </c>
    </row>
    <row r="264" spans="26:26" ht="15">
      <c r="Z264" s="196" t="s">
        <v>247</v>
      </c>
    </row>
    <row r="265" spans="26:26" ht="15">
      <c r="Z265" s="196" t="s">
        <v>248</v>
      </c>
    </row>
    <row r="266" spans="26:26" ht="15">
      <c r="Z266" s="196" t="s">
        <v>249</v>
      </c>
    </row>
    <row r="267" spans="26:26" ht="15">
      <c r="Z267" s="196" t="s">
        <v>250</v>
      </c>
    </row>
    <row r="268" spans="26:26" ht="15">
      <c r="Z268" s="196" t="s">
        <v>251</v>
      </c>
    </row>
    <row r="269" spans="26:26" ht="15">
      <c r="Z269" s="196" t="s">
        <v>252</v>
      </c>
    </row>
    <row r="270" spans="26:26" ht="15">
      <c r="Z270" s="196" t="s">
        <v>253</v>
      </c>
    </row>
  </sheetData>
  <sheetProtection algorithmName="SHA-512" hashValue="FQV+t5hl/OXLw+rfkxSNWMDkBq3n3T0sg0VJjdUvojwDl1WUrmgHqcEV2cacDPGxlxWc69hIbuSUBv8ObpfJbw==" saltValue="wd+CyRQ0Fu4LZ62DgzfgVg==" spinCount="100000" sheet="1" objects="1" scenarios="1"/>
  <mergeCells count="27">
    <mergeCell ref="B11:J11"/>
    <mergeCell ref="B12:J12"/>
    <mergeCell ref="B15:J15"/>
    <mergeCell ref="A4:J6"/>
    <mergeCell ref="A7:L7"/>
    <mergeCell ref="B10:J10"/>
    <mergeCell ref="R59:T59"/>
    <mergeCell ref="B16:J16"/>
    <mergeCell ref="G18:H18"/>
    <mergeCell ref="K19:L19"/>
    <mergeCell ref="D20:E20"/>
    <mergeCell ref="F20:G20"/>
    <mergeCell ref="R39:T39"/>
    <mergeCell ref="R40:T40"/>
    <mergeCell ref="R41:T41"/>
    <mergeCell ref="R42:T42"/>
    <mergeCell ref="R50:T50"/>
    <mergeCell ref="R51:T51"/>
    <mergeCell ref="R66:T66"/>
    <mergeCell ref="R67:T67"/>
    <mergeCell ref="R68:T68"/>
    <mergeCell ref="R60:T60"/>
    <mergeCell ref="R61:T61"/>
    <mergeCell ref="R62:T62"/>
    <mergeCell ref="R63:T63"/>
    <mergeCell ref="R64:T64"/>
    <mergeCell ref="R65:T65"/>
  </mergeCells>
  <conditionalFormatting sqref="A38:A39 L38:T40 L42:T240 A241:S242">
    <cfRule type="expression" dxfId="10" priority="3">
      <formula>OR(#REF!="No", #REF!="")</formula>
    </cfRule>
  </conditionalFormatting>
  <conditionalFormatting sqref="A22:B22 B23">
    <cfRule type="expression" dxfId="9" priority="6">
      <formula>$B$21=""</formula>
    </cfRule>
  </conditionalFormatting>
  <conditionalFormatting sqref="A22:B24">
    <cfRule type="expression" dxfId="8" priority="7">
      <formula>$B$21=""</formula>
    </cfRule>
  </conditionalFormatting>
  <conditionalFormatting sqref="A40:K240">
    <cfRule type="expression" dxfId="7" priority="1">
      <formula>OR(#REF!="No", #REF!="")</formula>
    </cfRule>
  </conditionalFormatting>
  <conditionalFormatting sqref="B37:K39">
    <cfRule type="expression" dxfId="6" priority="2">
      <formula>OR(#REF!="No", #REF!="")</formula>
    </cfRule>
  </conditionalFormatting>
  <conditionalFormatting sqref="D20:E20">
    <cfRule type="expression" priority="8">
      <formula>$H$19="Yes"</formula>
    </cfRule>
    <cfRule type="expression" dxfId="5" priority="9">
      <formula>$H$19="No"</formula>
    </cfRule>
  </conditionalFormatting>
  <conditionalFormatting sqref="D20:G20">
    <cfRule type="expression" dxfId="4" priority="10">
      <formula>$H$19=""</formula>
    </cfRule>
  </conditionalFormatting>
  <conditionalFormatting sqref="F20:G20">
    <cfRule type="expression" dxfId="3" priority="11">
      <formula>$H$19="No"</formula>
    </cfRule>
    <cfRule type="expression" dxfId="2" priority="12">
      <formula>$H$19="Yes"</formula>
    </cfRule>
  </conditionalFormatting>
  <conditionalFormatting sqref="L40 L42:L188">
    <cfRule type="expression" dxfId="1" priority="5">
      <formula>OR($M$38="No",$M$38="")</formula>
    </cfRule>
  </conditionalFormatting>
  <conditionalFormatting sqref="M41:T41">
    <cfRule type="expression" dxfId="0" priority="4">
      <formula>OR(#REF!="No", #REF!="")</formula>
    </cfRule>
  </conditionalFormatting>
  <dataValidations count="23">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L190:N190" xr:uid="{A8F84AB1-78FE-411E-97F5-32EDDF58BA56}">
      <formula1>30</formula1>
      <formula2>100</formula2>
    </dataValidation>
    <dataValidation allowBlank="1" showInputMessage="1" showErrorMessage="1" prompt="Average grade of all the courses._x000a_This is different from the GPA calculation" sqref="C39" xr:uid="{5F8DAD9C-4216-4DA2-A922-6245E5207EE5}"/>
    <dataValidation allowBlank="1" showInputMessage="1" showErrorMessage="1" prompt="This cell should show your total amount of credits done during your BSc._x000a__x000a__x000a_" sqref="B38" xr:uid="{FD7599D1-8339-4F95-A425-13EF6430CA49}"/>
    <dataValidation allowBlank="1" showInputMessage="1" showErrorMessage="1" prompt="This column should be filled with the local grades, as stated in your official Transcript of Records." sqref="C37" xr:uid="{76390FA6-B0E3-438B-A811-4572B8502341}"/>
    <dataValidation allowBlank="1" showInputMessage="1" showErrorMessage="1" prompt="This column should be filled with the local credits as stated in your official Transcript of Records." sqref="B37" xr:uid="{4811ABD4-D032-4F7F-A537-0AF836508FA7}"/>
    <dataValidation allowBlank="1" sqref="C191:C240 R40:T68" xr:uid="{6BC7CA4E-52C1-4F1B-8C95-A93C5CFC8DA3}"/>
    <dataValidation type="list" allowBlank="1" showInputMessage="1" promptTitle="Select from drop down menu" prompt="Use the searchable drop-down menu, to choose the country where you have obtained your qualifying degree. Search for country's Initials_x000a_" sqref="B11:J11" xr:uid="{9FC5ECB8-6E28-42C4-BE0D-98947B683D89}">
      <formula1>$Z$22:$Z$270</formula1>
    </dataValidation>
    <dataValidation type="decimal" operator="lessThan" allowBlank="1" showInputMessage="1" showErrorMessage="1" promptTitle="Nominal Length" prompt="Nominal length in years of qualifying education, assuming full-time study." sqref="B17" xr:uid="{5042F7DA-8D73-4057-8050-CA815F0FA345}">
      <formula1>10</formula1>
    </dataValidation>
    <dataValidation type="decimal" operator="lessThan" allowBlank="1" showInputMessage="1" showErrorMessage="1" promptTitle="Min. credits" prompt="Credits as used by your home university." sqref="B18" xr:uid="{933B7CFE-81CF-4B3E-9EFA-DEEFC5ABDABE}">
      <formula1>1000</formula1>
    </dataValidation>
    <dataValidation type="decimal" allowBlank="1" showInputMessage="1" showErrorMessage="1" errorTitle="ERROR" error="Please make sure to type everything manually. Don't copy&amp;paste. _x000a_Make sure to use correct decimal marker &quot;.&quot; or &quot;,&quot;" sqref="B40:B50 C40:C189" xr:uid="{34C63BAA-21D0-41D0-B49D-8563CDA8C6B2}">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8F092F0-D954-48BA-9F55-583171D9789A}">
      <formula1>IF(B21="Numbers", AND(ISNUMBER(B22),B22&gt;=-10,B22&lt;=100), ISTEXT(B22))</formula1>
    </dataValidation>
    <dataValidation type="whole" allowBlank="1" showErrorMessage="1" errorTitle="Student number error." error="Please insert your current 6-digit student number. (e.g. 210000)" sqref="F20" xr:uid="{39D28C56-5C73-48D1-A65D-F55258A57DE4}">
      <formula1>160000</formula1>
      <formula2>290000</formula2>
    </dataValidation>
    <dataValidation type="list" allowBlank="1" showInputMessage="1" showErrorMessage="1" sqref="H19 M38" xr:uid="{C4D37F1B-D283-4FCA-A5F3-BCD9FE193846}">
      <formula1>$L$10:$L$11</formula1>
    </dataValidation>
    <dataValidation type="list" allowBlank="1" showInputMessage="1" showErrorMessage="1" sqref="B21" xr:uid="{10668172-8C79-4B4B-B01B-E8CA53E9287B}">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L39" xr:uid="{6728C384-54C1-4857-97DA-5E491B5608D6}"/>
    <dataValidation type="list" operator="lessThan" allowBlank="1" showInputMessage="1" showErrorMessage="1" promptTitle="Degree" prompt="The full English title of your qualifying degree." sqref="B16:J16" xr:uid="{4534FAE2-5A31-44CC-B198-CD0B8F765BBC}">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815D5100-D28D-49EF-9CA9-0EFA094F6B2D}">
      <formula1>IF(B21="Numbers", AND(ISNUMBER(B23),B23&gt;=-10,B23&lt;=100), ISTEXT(B23))</formula1>
    </dataValidation>
    <dataValidation type="textLength" operator="lessThan" allowBlank="1" showInputMessage="1" showErrorMessage="1" promptTitle="Degree" prompt="The full English title of your qualifying degree." sqref="B15:J15" xr:uid="{63AA9BE5-2B45-40A5-AC69-D1DD1A0BC6FD}">
      <formula1>101</formula1>
    </dataValidation>
    <dataValidation type="textLength" operator="lessThan" allowBlank="1" showInputMessage="1" showErrorMessage="1" promptTitle="Name" prompt="Use your full name." sqref="B10:J10" xr:uid="{4B9AB619-D50D-4A6F-A610-3E1247B010DF}">
      <formula1>101</formula1>
    </dataValidation>
    <dataValidation type="textLength" operator="lessThan" allowBlank="1" showInputMessage="1" showErrorMessage="1" promptTitle="University" prompt="The English name of your home university." sqref="B12:J12" xr:uid="{9552566C-52F6-4D0D-87B3-E22751B93ED9}">
      <formula1>101</formula1>
    </dataValidation>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D40:J240" xr:uid="{8577540A-6107-4ABA-8267-599B0597D172}">
      <formula1>30</formula1>
      <formula2>100</formula2>
    </dataValidation>
    <dataValidation allowBlank="1" showInputMessage="1" showErrorMessage="1" prompt="Estimated percentage of credits that are not relevant to the course." sqref="K38" xr:uid="{C0DAB0C5-2DC9-4999-A09D-71D4D955E72D}"/>
    <dataValidation type="custom" allowBlank="1" showInputMessage="1" showErrorMessage="1" errorTitle="Error" error="Hej. Make sure to type only numbers and the correct decimal symbol :)" promptTitle="Min. grade" prompt="Lowest possible grade at your home university." sqref="B24" xr:uid="{2A5EAADD-C13A-4B49-ABA5-194C2A9F20A1}">
      <formula1>IF(B21="Numbers", AND(ISNUMBER(B24),B24&gt;=-10,B24&lt;=100), ISTEXT(B24))</formula1>
    </dataValidation>
  </dataValidations>
  <pageMargins left="0.7" right="0.7" top="0.75" bottom="0.75" header="0.3" footer="0.3"/>
  <pageSetup scale="64" fitToHeight="0" orientation="landscape" horizontalDpi="1200" verticalDpi="12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sheetPr>
  <dimension ref="A1:J73"/>
  <sheetViews>
    <sheetView showGridLines="0" zoomScaleNormal="100" workbookViewId="0">
      <selection activeCell="A17" sqref="A17:J29"/>
    </sheetView>
  </sheetViews>
  <sheetFormatPr defaultColWidth="9.140625" defaultRowHeight="15"/>
  <cols>
    <col min="1" max="1" width="28.85546875" style="9" customWidth="1"/>
    <col min="2" max="2" width="43.28515625" style="9" customWidth="1"/>
    <col min="3" max="16384" width="9.140625" style="9"/>
  </cols>
  <sheetData>
    <row r="1" spans="1:10" ht="33.75">
      <c r="A1" s="212" t="s">
        <v>496</v>
      </c>
      <c r="B1" s="212"/>
      <c r="C1" s="212"/>
      <c r="D1" s="212"/>
      <c r="E1" s="212"/>
      <c r="F1" s="212"/>
      <c r="G1" s="212"/>
      <c r="H1" s="212"/>
      <c r="I1" s="212"/>
      <c r="J1" s="212"/>
    </row>
    <row r="2" spans="1:10" ht="23.25">
      <c r="A2" s="213" t="str">
        <f>Setup!B2</f>
        <v>Mechanical Engineering</v>
      </c>
      <c r="B2" s="213"/>
      <c r="C2" s="213"/>
      <c r="D2" s="213"/>
      <c r="E2" s="213"/>
      <c r="F2" s="213"/>
      <c r="G2" s="213"/>
      <c r="H2" s="213"/>
      <c r="I2" s="213"/>
      <c r="J2" s="213"/>
    </row>
    <row r="3" spans="1:10" s="5" customFormat="1">
      <c r="A3" s="227" t="s">
        <v>268</v>
      </c>
      <c r="B3" s="227"/>
      <c r="C3" s="227"/>
      <c r="D3" s="227"/>
      <c r="E3" s="227"/>
      <c r="F3" s="227"/>
      <c r="G3" s="227"/>
      <c r="H3" s="227"/>
      <c r="I3" s="227"/>
      <c r="J3" s="227"/>
    </row>
    <row r="4" spans="1:10">
      <c r="A4" s="227"/>
      <c r="B4" s="227"/>
      <c r="C4" s="227"/>
      <c r="D4" s="227"/>
      <c r="E4" s="227"/>
      <c r="F4" s="227"/>
      <c r="G4" s="227"/>
      <c r="H4" s="227"/>
      <c r="I4" s="227"/>
      <c r="J4" s="227"/>
    </row>
    <row r="5" spans="1:10">
      <c r="A5" s="227"/>
      <c r="B5" s="227"/>
      <c r="C5" s="227"/>
      <c r="D5" s="227"/>
      <c r="E5" s="227"/>
      <c r="F5" s="227"/>
      <c r="G5" s="227"/>
      <c r="H5" s="227"/>
      <c r="I5" s="227"/>
      <c r="J5" s="227"/>
    </row>
    <row r="6" spans="1:10">
      <c r="A6" s="227"/>
      <c r="B6" s="227"/>
      <c r="C6" s="227"/>
      <c r="D6" s="227"/>
      <c r="E6" s="227"/>
      <c r="F6" s="227"/>
      <c r="G6" s="227"/>
      <c r="H6" s="227"/>
      <c r="I6" s="227"/>
      <c r="J6" s="227"/>
    </row>
    <row r="7" spans="1:10" ht="15.75" thickBot="1"/>
    <row r="8" spans="1:10">
      <c r="A8" s="12" t="s">
        <v>254</v>
      </c>
      <c r="B8" s="214">
        <f>GPA!B10</f>
        <v>0</v>
      </c>
      <c r="C8" s="214"/>
      <c r="D8" s="214"/>
      <c r="E8" s="214"/>
      <c r="F8" s="214"/>
      <c r="G8" s="214"/>
      <c r="H8" s="214"/>
      <c r="I8" s="214"/>
      <c r="J8" s="215"/>
    </row>
    <row r="9" spans="1:10">
      <c r="A9" s="13" t="s">
        <v>2</v>
      </c>
      <c r="B9" s="216">
        <f>GPA!B11</f>
        <v>0</v>
      </c>
      <c r="C9" s="216"/>
      <c r="D9" s="216"/>
      <c r="E9" s="216"/>
      <c r="F9" s="216"/>
      <c r="G9" s="216"/>
      <c r="H9" s="216"/>
      <c r="I9" s="216"/>
      <c r="J9" s="217"/>
    </row>
    <row r="10" spans="1:10">
      <c r="A10" s="13" t="s">
        <v>1</v>
      </c>
      <c r="B10" s="216">
        <f>GPA!B12</f>
        <v>0</v>
      </c>
      <c r="C10" s="216"/>
      <c r="D10" s="216"/>
      <c r="E10" s="216"/>
      <c r="F10" s="216"/>
      <c r="G10" s="216"/>
      <c r="H10" s="216"/>
      <c r="I10" s="216"/>
      <c r="J10" s="217"/>
    </row>
    <row r="11" spans="1:10" ht="15.75" thickBot="1">
      <c r="A11" s="14" t="s">
        <v>3</v>
      </c>
      <c r="B11" s="229">
        <f>GPA!B15</f>
        <v>0</v>
      </c>
      <c r="C11" s="229"/>
      <c r="D11" s="229"/>
      <c r="E11" s="229"/>
      <c r="F11" s="229"/>
      <c r="G11" s="229"/>
      <c r="H11" s="229"/>
      <c r="I11" s="229"/>
      <c r="J11" s="230"/>
    </row>
    <row r="12" spans="1:10">
      <c r="A12" s="5"/>
    </row>
    <row r="13" spans="1:10" ht="15.75" thickBot="1">
      <c r="A13" s="5"/>
      <c r="H13" s="237"/>
      <c r="I13" s="237"/>
    </row>
    <row r="14" spans="1:10" ht="21">
      <c r="A14" s="15" t="s">
        <v>255</v>
      </c>
      <c r="B14" s="16"/>
      <c r="C14" s="16"/>
      <c r="D14" s="16"/>
      <c r="E14" s="16"/>
      <c r="F14" s="16"/>
      <c r="G14" s="16"/>
      <c r="H14" s="16"/>
      <c r="I14" s="16"/>
      <c r="J14" s="17"/>
    </row>
    <row r="15" spans="1:10">
      <c r="A15" s="18"/>
      <c r="J15" s="19"/>
    </row>
    <row r="16" spans="1:10">
      <c r="A16" s="224" t="s">
        <v>256</v>
      </c>
      <c r="B16" s="225"/>
      <c r="C16" s="225"/>
      <c r="D16" s="225"/>
      <c r="E16" s="225"/>
      <c r="F16" s="225"/>
      <c r="G16" s="225"/>
      <c r="H16" s="225"/>
      <c r="I16" s="225"/>
      <c r="J16" s="226"/>
    </row>
    <row r="17" spans="1:10">
      <c r="A17" s="231"/>
      <c r="B17" s="232"/>
      <c r="C17" s="232"/>
      <c r="D17" s="232"/>
      <c r="E17" s="232"/>
      <c r="F17" s="232"/>
      <c r="G17" s="232"/>
      <c r="H17" s="232"/>
      <c r="I17" s="232"/>
      <c r="J17" s="233"/>
    </row>
    <row r="18" spans="1:10">
      <c r="A18" s="231"/>
      <c r="B18" s="232"/>
      <c r="C18" s="232"/>
      <c r="D18" s="232"/>
      <c r="E18" s="232"/>
      <c r="F18" s="232"/>
      <c r="G18" s="232"/>
      <c r="H18" s="232"/>
      <c r="I18" s="232"/>
      <c r="J18" s="233"/>
    </row>
    <row r="19" spans="1:10">
      <c r="A19" s="231"/>
      <c r="B19" s="232"/>
      <c r="C19" s="232"/>
      <c r="D19" s="232"/>
      <c r="E19" s="232"/>
      <c r="F19" s="232"/>
      <c r="G19" s="232"/>
      <c r="H19" s="232"/>
      <c r="I19" s="232"/>
      <c r="J19" s="233"/>
    </row>
    <row r="20" spans="1:10">
      <c r="A20" s="231"/>
      <c r="B20" s="232"/>
      <c r="C20" s="232"/>
      <c r="D20" s="232"/>
      <c r="E20" s="232"/>
      <c r="F20" s="232"/>
      <c r="G20" s="232"/>
      <c r="H20" s="232"/>
      <c r="I20" s="232"/>
      <c r="J20" s="233"/>
    </row>
    <row r="21" spans="1:10">
      <c r="A21" s="231"/>
      <c r="B21" s="232"/>
      <c r="C21" s="232"/>
      <c r="D21" s="232"/>
      <c r="E21" s="232"/>
      <c r="F21" s="232"/>
      <c r="G21" s="232"/>
      <c r="H21" s="232"/>
      <c r="I21" s="232"/>
      <c r="J21" s="233"/>
    </row>
    <row r="22" spans="1:10">
      <c r="A22" s="231"/>
      <c r="B22" s="232"/>
      <c r="C22" s="232"/>
      <c r="D22" s="232"/>
      <c r="E22" s="232"/>
      <c r="F22" s="232"/>
      <c r="G22" s="232"/>
      <c r="H22" s="232"/>
      <c r="I22" s="232"/>
      <c r="J22" s="233"/>
    </row>
    <row r="23" spans="1:10">
      <c r="A23" s="231"/>
      <c r="B23" s="232"/>
      <c r="C23" s="232"/>
      <c r="D23" s="232"/>
      <c r="E23" s="232"/>
      <c r="F23" s="232"/>
      <c r="G23" s="232"/>
      <c r="H23" s="232"/>
      <c r="I23" s="232"/>
      <c r="J23" s="233"/>
    </row>
    <row r="24" spans="1:10">
      <c r="A24" s="231"/>
      <c r="B24" s="232"/>
      <c r="C24" s="232"/>
      <c r="D24" s="232"/>
      <c r="E24" s="232"/>
      <c r="F24" s="232"/>
      <c r="G24" s="232"/>
      <c r="H24" s="232"/>
      <c r="I24" s="232"/>
      <c r="J24" s="233"/>
    </row>
    <row r="25" spans="1:10">
      <c r="A25" s="231"/>
      <c r="B25" s="232"/>
      <c r="C25" s="232"/>
      <c r="D25" s="232"/>
      <c r="E25" s="232"/>
      <c r="F25" s="232"/>
      <c r="G25" s="232"/>
      <c r="H25" s="232"/>
      <c r="I25" s="232"/>
      <c r="J25" s="233"/>
    </row>
    <row r="26" spans="1:10">
      <c r="A26" s="231"/>
      <c r="B26" s="232"/>
      <c r="C26" s="232"/>
      <c r="D26" s="232"/>
      <c r="E26" s="232"/>
      <c r="F26" s="232"/>
      <c r="G26" s="232"/>
      <c r="H26" s="232"/>
      <c r="I26" s="232"/>
      <c r="J26" s="233"/>
    </row>
    <row r="27" spans="1:10">
      <c r="A27" s="231"/>
      <c r="B27" s="232"/>
      <c r="C27" s="232"/>
      <c r="D27" s="232"/>
      <c r="E27" s="232"/>
      <c r="F27" s="232"/>
      <c r="G27" s="232"/>
      <c r="H27" s="232"/>
      <c r="I27" s="232"/>
      <c r="J27" s="233"/>
    </row>
    <row r="28" spans="1:10">
      <c r="A28" s="231"/>
      <c r="B28" s="232"/>
      <c r="C28" s="232"/>
      <c r="D28" s="232"/>
      <c r="E28" s="232"/>
      <c r="F28" s="232"/>
      <c r="G28" s="232"/>
      <c r="H28" s="232"/>
      <c r="I28" s="232"/>
      <c r="J28" s="233"/>
    </row>
    <row r="29" spans="1:10">
      <c r="A29" s="231"/>
      <c r="B29" s="232"/>
      <c r="C29" s="232"/>
      <c r="D29" s="232"/>
      <c r="E29" s="232"/>
      <c r="F29" s="232"/>
      <c r="G29" s="232"/>
      <c r="H29" s="232"/>
      <c r="I29" s="232"/>
      <c r="J29" s="233"/>
    </row>
    <row r="30" spans="1:10">
      <c r="A30" s="18"/>
      <c r="J30" s="19"/>
    </row>
    <row r="31" spans="1:10">
      <c r="A31" s="234" t="s">
        <v>257</v>
      </c>
      <c r="B31" s="235"/>
      <c r="C31" s="235"/>
      <c r="D31" s="235"/>
      <c r="E31" s="235"/>
      <c r="F31" s="235"/>
      <c r="G31" s="235"/>
      <c r="H31" s="235"/>
      <c r="I31" s="235"/>
      <c r="J31" s="236"/>
    </row>
    <row r="32" spans="1:10">
      <c r="A32" s="18"/>
      <c r="J32" s="19"/>
    </row>
    <row r="33" spans="1:10">
      <c r="A33" s="20" t="s">
        <v>270</v>
      </c>
      <c r="B33" s="21" t="s">
        <v>269</v>
      </c>
      <c r="J33" s="19"/>
    </row>
    <row r="34" spans="1:10">
      <c r="A34" s="26"/>
      <c r="B34" s="228"/>
      <c r="C34" s="228"/>
      <c r="D34" s="228"/>
      <c r="E34" s="228"/>
      <c r="F34" s="228"/>
      <c r="G34" s="228"/>
      <c r="H34" s="228"/>
      <c r="I34" s="228"/>
      <c r="J34" s="228"/>
    </row>
    <row r="35" spans="1:10">
      <c r="A35" s="26"/>
      <c r="B35" s="228"/>
      <c r="C35" s="228"/>
      <c r="D35" s="228"/>
      <c r="E35" s="228"/>
      <c r="F35" s="228"/>
      <c r="G35" s="228"/>
      <c r="H35" s="228"/>
      <c r="I35" s="228"/>
      <c r="J35" s="228"/>
    </row>
    <row r="36" spans="1:10">
      <c r="A36" s="31" t="s">
        <v>262</v>
      </c>
      <c r="B36" s="22"/>
      <c r="C36" s="22"/>
      <c r="D36" s="22"/>
      <c r="E36" s="22"/>
      <c r="F36" s="22"/>
      <c r="G36" s="22"/>
      <c r="H36" s="22"/>
      <c r="I36" s="22"/>
      <c r="J36" s="23"/>
    </row>
    <row r="37" spans="1:10">
      <c r="A37" s="18"/>
      <c r="J37" s="19"/>
    </row>
    <row r="38" spans="1:10">
      <c r="A38" s="224" t="s">
        <v>258</v>
      </c>
      <c r="B38" s="225"/>
      <c r="C38" s="225"/>
      <c r="D38" s="225"/>
      <c r="E38" s="225"/>
      <c r="F38" s="225"/>
      <c r="G38" s="225"/>
      <c r="H38" s="225"/>
      <c r="I38" s="225"/>
      <c r="J38" s="226"/>
    </row>
    <row r="39" spans="1:10">
      <c r="A39" s="218"/>
      <c r="B39" s="219"/>
      <c r="C39" s="219"/>
      <c r="D39" s="219"/>
      <c r="E39" s="219"/>
      <c r="F39" s="219"/>
      <c r="G39" s="219"/>
      <c r="H39" s="219"/>
      <c r="I39" s="219"/>
      <c r="J39" s="220"/>
    </row>
    <row r="40" spans="1:10">
      <c r="A40" s="218"/>
      <c r="B40" s="219"/>
      <c r="C40" s="219"/>
      <c r="D40" s="219"/>
      <c r="E40" s="219"/>
      <c r="F40" s="219"/>
      <c r="G40" s="219"/>
      <c r="H40" s="219"/>
      <c r="I40" s="219"/>
      <c r="J40" s="220"/>
    </row>
    <row r="41" spans="1:10">
      <c r="A41" s="218"/>
      <c r="B41" s="219"/>
      <c r="C41" s="219"/>
      <c r="D41" s="219"/>
      <c r="E41" s="219"/>
      <c r="F41" s="219"/>
      <c r="G41" s="219"/>
      <c r="H41" s="219"/>
      <c r="I41" s="219"/>
      <c r="J41" s="220"/>
    </row>
    <row r="42" spans="1:10">
      <c r="A42" s="218"/>
      <c r="B42" s="219"/>
      <c r="C42" s="219"/>
      <c r="D42" s="219"/>
      <c r="E42" s="219"/>
      <c r="F42" s="219"/>
      <c r="G42" s="219"/>
      <c r="H42" s="219"/>
      <c r="I42" s="219"/>
      <c r="J42" s="220"/>
    </row>
    <row r="43" spans="1:10">
      <c r="A43" s="218"/>
      <c r="B43" s="219"/>
      <c r="C43" s="219"/>
      <c r="D43" s="219"/>
      <c r="E43" s="219"/>
      <c r="F43" s="219"/>
      <c r="G43" s="219"/>
      <c r="H43" s="219"/>
      <c r="I43" s="219"/>
      <c r="J43" s="220"/>
    </row>
    <row r="44" spans="1:10">
      <c r="A44" s="218"/>
      <c r="B44" s="219"/>
      <c r="C44" s="219"/>
      <c r="D44" s="219"/>
      <c r="E44" s="219"/>
      <c r="F44" s="219"/>
      <c r="G44" s="219"/>
      <c r="H44" s="219"/>
      <c r="I44" s="219"/>
      <c r="J44" s="220"/>
    </row>
    <row r="45" spans="1:10">
      <c r="A45" s="218"/>
      <c r="B45" s="219"/>
      <c r="C45" s="219"/>
      <c r="D45" s="219"/>
      <c r="E45" s="219"/>
      <c r="F45" s="219"/>
      <c r="G45" s="219"/>
      <c r="H45" s="219"/>
      <c r="I45" s="219"/>
      <c r="J45" s="220"/>
    </row>
    <row r="46" spans="1:10" ht="15.75" thickBot="1">
      <c r="A46" s="221"/>
      <c r="B46" s="222"/>
      <c r="C46" s="222"/>
      <c r="D46" s="222"/>
      <c r="E46" s="222"/>
      <c r="F46" s="222"/>
      <c r="G46" s="222"/>
      <c r="H46" s="222"/>
      <c r="I46" s="222"/>
      <c r="J46" s="223"/>
    </row>
    <row r="48" spans="1:10" ht="15.75" thickBot="1"/>
    <row r="49" spans="1:10" ht="21">
      <c r="A49" s="15" t="s">
        <v>259</v>
      </c>
      <c r="B49" s="16"/>
      <c r="C49" s="16"/>
      <c r="D49" s="16"/>
      <c r="E49" s="16"/>
      <c r="F49" s="16"/>
      <c r="G49" s="16"/>
      <c r="H49" s="16"/>
      <c r="I49" s="16"/>
      <c r="J49" s="17"/>
    </row>
    <row r="50" spans="1:10">
      <c r="A50" s="218"/>
      <c r="B50" s="219"/>
      <c r="C50" s="219"/>
      <c r="D50" s="219"/>
      <c r="E50" s="219"/>
      <c r="F50" s="219"/>
      <c r="G50" s="219"/>
      <c r="H50" s="219"/>
      <c r="I50" s="219"/>
      <c r="J50" s="220"/>
    </row>
    <row r="51" spans="1:10">
      <c r="A51" s="218"/>
      <c r="B51" s="219"/>
      <c r="C51" s="219"/>
      <c r="D51" s="219"/>
      <c r="E51" s="219"/>
      <c r="F51" s="219"/>
      <c r="G51" s="219"/>
      <c r="H51" s="219"/>
      <c r="I51" s="219"/>
      <c r="J51" s="220"/>
    </row>
    <row r="52" spans="1:10">
      <c r="A52" s="218"/>
      <c r="B52" s="219"/>
      <c r="C52" s="219"/>
      <c r="D52" s="219"/>
      <c r="E52" s="219"/>
      <c r="F52" s="219"/>
      <c r="G52" s="219"/>
      <c r="H52" s="219"/>
      <c r="I52" s="219"/>
      <c r="J52" s="220"/>
    </row>
    <row r="53" spans="1:10">
      <c r="A53" s="218"/>
      <c r="B53" s="219"/>
      <c r="C53" s="219"/>
      <c r="D53" s="219"/>
      <c r="E53" s="219"/>
      <c r="F53" s="219"/>
      <c r="G53" s="219"/>
      <c r="H53" s="219"/>
      <c r="I53" s="219"/>
      <c r="J53" s="220"/>
    </row>
    <row r="54" spans="1:10">
      <c r="A54" s="218"/>
      <c r="B54" s="219"/>
      <c r="C54" s="219"/>
      <c r="D54" s="219"/>
      <c r="E54" s="219"/>
      <c r="F54" s="219"/>
      <c r="G54" s="219"/>
      <c r="H54" s="219"/>
      <c r="I54" s="219"/>
      <c r="J54" s="220"/>
    </row>
    <row r="55" spans="1:10">
      <c r="A55" s="218"/>
      <c r="B55" s="219"/>
      <c r="C55" s="219"/>
      <c r="D55" s="219"/>
      <c r="E55" s="219"/>
      <c r="F55" s="219"/>
      <c r="G55" s="219"/>
      <c r="H55" s="219"/>
      <c r="I55" s="219"/>
      <c r="J55" s="220"/>
    </row>
    <row r="56" spans="1:10">
      <c r="A56" s="218"/>
      <c r="B56" s="219"/>
      <c r="C56" s="219"/>
      <c r="D56" s="219"/>
      <c r="E56" s="219"/>
      <c r="F56" s="219"/>
      <c r="G56" s="219"/>
      <c r="H56" s="219"/>
      <c r="I56" s="219"/>
      <c r="J56" s="220"/>
    </row>
    <row r="57" spans="1:10" ht="15.75" thickBot="1">
      <c r="A57" s="221"/>
      <c r="B57" s="222"/>
      <c r="C57" s="222"/>
      <c r="D57" s="222"/>
      <c r="E57" s="222"/>
      <c r="F57" s="222"/>
      <c r="G57" s="222"/>
      <c r="H57" s="222"/>
      <c r="I57" s="222"/>
      <c r="J57" s="223"/>
    </row>
    <row r="59" spans="1:10" ht="15.75" thickBot="1"/>
    <row r="60" spans="1:10" ht="21">
      <c r="A60" s="15" t="s">
        <v>260</v>
      </c>
      <c r="B60" s="16"/>
      <c r="C60" s="16"/>
      <c r="D60" s="16"/>
      <c r="E60" s="16"/>
      <c r="F60" s="16"/>
      <c r="G60" s="16"/>
      <c r="H60" s="16"/>
      <c r="I60" s="24" t="s">
        <v>263</v>
      </c>
      <c r="J60" s="27"/>
    </row>
    <row r="61" spans="1:10">
      <c r="A61" s="25" t="s">
        <v>261</v>
      </c>
      <c r="J61" s="19"/>
    </row>
    <row r="62" spans="1:10">
      <c r="A62" s="218"/>
      <c r="B62" s="219"/>
      <c r="C62" s="219"/>
      <c r="D62" s="219"/>
      <c r="E62" s="219"/>
      <c r="F62" s="219"/>
      <c r="G62" s="219"/>
      <c r="H62" s="219"/>
      <c r="I62" s="219"/>
      <c r="J62" s="220"/>
    </row>
    <row r="63" spans="1:10">
      <c r="A63" s="218"/>
      <c r="B63" s="219"/>
      <c r="C63" s="219"/>
      <c r="D63" s="219"/>
      <c r="E63" s="219"/>
      <c r="F63" s="219"/>
      <c r="G63" s="219"/>
      <c r="H63" s="219"/>
      <c r="I63" s="219"/>
      <c r="J63" s="220"/>
    </row>
    <row r="64" spans="1:10">
      <c r="A64" s="218"/>
      <c r="B64" s="219"/>
      <c r="C64" s="219"/>
      <c r="D64" s="219"/>
      <c r="E64" s="219"/>
      <c r="F64" s="219"/>
      <c r="G64" s="219"/>
      <c r="H64" s="219"/>
      <c r="I64" s="219"/>
      <c r="J64" s="220"/>
    </row>
    <row r="65" spans="1:10">
      <c r="A65" s="218"/>
      <c r="B65" s="219"/>
      <c r="C65" s="219"/>
      <c r="D65" s="219"/>
      <c r="E65" s="219"/>
      <c r="F65" s="219"/>
      <c r="G65" s="219"/>
      <c r="H65" s="219"/>
      <c r="I65" s="219"/>
      <c r="J65" s="220"/>
    </row>
    <row r="66" spans="1:10">
      <c r="A66" s="218"/>
      <c r="B66" s="219"/>
      <c r="C66" s="219"/>
      <c r="D66" s="219"/>
      <c r="E66" s="219"/>
      <c r="F66" s="219"/>
      <c r="G66" s="219"/>
      <c r="H66" s="219"/>
      <c r="I66" s="219"/>
      <c r="J66" s="220"/>
    </row>
    <row r="67" spans="1:10">
      <c r="A67" s="218"/>
      <c r="B67" s="219"/>
      <c r="C67" s="219"/>
      <c r="D67" s="219"/>
      <c r="E67" s="219"/>
      <c r="F67" s="219"/>
      <c r="G67" s="219"/>
      <c r="H67" s="219"/>
      <c r="I67" s="219"/>
      <c r="J67" s="220"/>
    </row>
    <row r="68" spans="1:10">
      <c r="A68" s="218"/>
      <c r="B68" s="219"/>
      <c r="C68" s="219"/>
      <c r="D68" s="219"/>
      <c r="E68" s="219"/>
      <c r="F68" s="219"/>
      <c r="G68" s="219"/>
      <c r="H68" s="219"/>
      <c r="I68" s="219"/>
      <c r="J68" s="220"/>
    </row>
    <row r="69" spans="1:10" ht="15.75" thickBot="1">
      <c r="A69" s="221"/>
      <c r="B69" s="222"/>
      <c r="C69" s="222"/>
      <c r="D69" s="222"/>
      <c r="E69" s="222"/>
      <c r="F69" s="222"/>
      <c r="G69" s="222"/>
      <c r="H69" s="222"/>
      <c r="I69" s="222"/>
      <c r="J69" s="223"/>
    </row>
    <row r="70" spans="1:10">
      <c r="A70" s="18"/>
      <c r="J70" s="19"/>
    </row>
    <row r="71" spans="1:10">
      <c r="A71" s="18"/>
      <c r="J71" s="19"/>
    </row>
    <row r="72" spans="1:10">
      <c r="A72"/>
      <c r="B72"/>
      <c r="C72"/>
      <c r="D72"/>
      <c r="E72"/>
      <c r="F72"/>
      <c r="G72"/>
      <c r="H72"/>
      <c r="I72"/>
      <c r="J72"/>
    </row>
    <row r="73" spans="1:10">
      <c r="A73"/>
      <c r="B73"/>
      <c r="C73"/>
      <c r="D73"/>
      <c r="E73"/>
      <c r="F73"/>
      <c r="G73"/>
      <c r="H73"/>
      <c r="I73"/>
      <c r="J73"/>
    </row>
  </sheetData>
  <sheetProtection algorithmName="SHA-512" hashValue="rsIEQY0nw8qKmg3BaRiCGkZLNvNRjzwyL6Ttpbg8nu6q+rDnOhecUzdbE0PhchQk+At7Dvv13HquaPEWApDTsw==" saltValue="e2qckAv7Jpm2BUfy1xypWA==" spinCount="100000" sheet="1" objects="1" scenarios="1" selectLockedCells="1"/>
  <mergeCells count="17">
    <mergeCell ref="A62:J69"/>
    <mergeCell ref="A38:J38"/>
    <mergeCell ref="A39:J46"/>
    <mergeCell ref="A50:J57"/>
    <mergeCell ref="A3:J6"/>
    <mergeCell ref="B34:J34"/>
    <mergeCell ref="B35:J35"/>
    <mergeCell ref="B11:J11"/>
    <mergeCell ref="A16:J16"/>
    <mergeCell ref="A17:J29"/>
    <mergeCell ref="A31:J31"/>
    <mergeCell ref="H13:I13"/>
    <mergeCell ref="A1:J1"/>
    <mergeCell ref="A2:J2"/>
    <mergeCell ref="B8:J8"/>
    <mergeCell ref="B9:J9"/>
    <mergeCell ref="B10:J10"/>
  </mergeCells>
  <dataValidations count="3">
    <dataValidation type="date" allowBlank="1" showInputMessage="1" showErrorMessage="1" sqref="B12:B13 J13" xr:uid="{00000000-0002-0000-0100-000000000000}">
      <formula1>32874</formula1>
      <formula2>54789</formula2>
    </dataValidation>
    <dataValidation type="textLength" operator="lessThanOrEqual" allowBlank="1" showInputMessage="1" showErrorMessage="1" sqref="A17:J29" xr:uid="{37A89131-C882-4309-AAE3-57C8A617FF66}">
      <formula1>1000</formula1>
    </dataValidation>
    <dataValidation type="textLength" operator="lessThanOrEqual" allowBlank="1" showInputMessage="1" showErrorMessage="1" sqref="A62:J69 A39:J46" xr:uid="{D6759BA6-426E-40F7-B2E9-C1F8520F7D17}">
      <formula1>500</formula1>
    </dataValidation>
  </dataValidations>
  <hyperlinks>
    <hyperlink ref="A36" r:id="rId1" display="http://kurser.dtu.dk/" xr:uid="{00000000-0004-0000-0100-000000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249977111117893"/>
  </sheetPr>
  <dimension ref="A1:K18"/>
  <sheetViews>
    <sheetView showGridLines="0" workbookViewId="0">
      <selection activeCell="B13" activeCellId="2" sqref="B7:K7 B10:K10 B13:K13"/>
    </sheetView>
  </sheetViews>
  <sheetFormatPr defaultColWidth="8.85546875" defaultRowHeight="15"/>
  <cols>
    <col min="1" max="1" width="46.28515625" bestFit="1" customWidth="1"/>
  </cols>
  <sheetData>
    <row r="1" spans="1:11">
      <c r="A1" s="244" t="s">
        <v>432</v>
      </c>
      <c r="B1" s="245"/>
      <c r="C1" s="245"/>
      <c r="D1" s="245"/>
      <c r="E1" s="245"/>
      <c r="F1" s="245"/>
      <c r="G1" s="245"/>
      <c r="H1" s="245"/>
      <c r="I1" s="245"/>
      <c r="J1" s="245"/>
      <c r="K1" s="246"/>
    </row>
    <row r="2" spans="1:11">
      <c r="A2" s="247"/>
      <c r="B2" s="248"/>
      <c r="C2" s="248"/>
      <c r="D2" s="248"/>
      <c r="E2" s="248"/>
      <c r="F2" s="248"/>
      <c r="G2" s="248"/>
      <c r="H2" s="248"/>
      <c r="I2" s="248"/>
      <c r="J2" s="248"/>
      <c r="K2" s="249"/>
    </row>
    <row r="3" spans="1:11" ht="26.25" customHeight="1">
      <c r="A3" s="250" t="s">
        <v>433</v>
      </c>
      <c r="B3" s="251"/>
      <c r="C3" s="251"/>
      <c r="D3" s="251"/>
      <c r="E3" s="251"/>
      <c r="F3" s="251"/>
      <c r="G3" s="251"/>
      <c r="H3" s="251"/>
      <c r="I3" s="251"/>
      <c r="J3" s="251"/>
      <c r="K3" s="252"/>
    </row>
    <row r="4" spans="1:11" ht="15.75" thickBot="1">
      <c r="A4" s="253" t="s">
        <v>434</v>
      </c>
      <c r="B4" s="254"/>
      <c r="C4" s="254"/>
      <c r="D4" s="254"/>
      <c r="E4" s="254"/>
      <c r="F4" s="254"/>
      <c r="G4" s="254"/>
      <c r="H4" s="254"/>
      <c r="I4" s="254"/>
      <c r="J4" s="254"/>
      <c r="K4" s="255"/>
    </row>
    <row r="5" spans="1:11" ht="18.75" customHeight="1">
      <c r="A5" s="33" t="s">
        <v>435</v>
      </c>
      <c r="B5" s="34"/>
      <c r="C5" s="34"/>
      <c r="D5" s="34"/>
      <c r="E5" s="34"/>
      <c r="F5" s="34"/>
      <c r="G5" s="34"/>
      <c r="H5" s="34"/>
      <c r="I5" s="34"/>
      <c r="J5" s="34"/>
      <c r="K5" s="35"/>
    </row>
    <row r="6" spans="1:11">
      <c r="A6" s="36" t="s">
        <v>436</v>
      </c>
      <c r="B6" s="37"/>
      <c r="C6" s="37"/>
      <c r="D6" s="37"/>
      <c r="E6" s="37"/>
      <c r="F6" s="37"/>
      <c r="G6" s="37"/>
      <c r="H6" s="37"/>
      <c r="I6" s="37"/>
      <c r="J6" s="37"/>
      <c r="K6" s="38"/>
    </row>
    <row r="7" spans="1:11">
      <c r="A7" s="36" t="s">
        <v>437</v>
      </c>
      <c r="B7" s="256"/>
      <c r="C7" s="256"/>
      <c r="D7" s="256"/>
      <c r="E7" s="256"/>
      <c r="F7" s="256"/>
      <c r="G7" s="256"/>
      <c r="H7" s="256"/>
      <c r="I7" s="256"/>
      <c r="J7" s="256"/>
      <c r="K7" s="257"/>
    </row>
    <row r="8" spans="1:11">
      <c r="A8" s="39"/>
      <c r="K8" s="40"/>
    </row>
    <row r="9" spans="1:11">
      <c r="A9" s="52" t="s">
        <v>438</v>
      </c>
      <c r="B9" s="261"/>
      <c r="C9" s="262"/>
      <c r="D9" s="262"/>
      <c r="E9" s="262"/>
      <c r="F9" s="262"/>
      <c r="G9" s="262"/>
      <c r="H9" s="262"/>
      <c r="I9" s="262"/>
      <c r="J9" s="262"/>
      <c r="K9" s="263"/>
    </row>
    <row r="10" spans="1:11">
      <c r="A10" s="36" t="s">
        <v>449</v>
      </c>
      <c r="B10" s="258"/>
      <c r="C10" s="259"/>
      <c r="D10" s="259"/>
      <c r="E10" s="259"/>
      <c r="F10" s="259"/>
      <c r="G10" s="259"/>
      <c r="H10" s="259"/>
      <c r="I10" s="259"/>
      <c r="J10" s="259"/>
      <c r="K10" s="260"/>
    </row>
    <row r="11" spans="1:11">
      <c r="A11" s="39"/>
      <c r="K11" s="40"/>
    </row>
    <row r="12" spans="1:11">
      <c r="A12" s="36" t="s">
        <v>439</v>
      </c>
      <c r="B12" s="41"/>
      <c r="C12" s="37"/>
      <c r="D12" s="37"/>
      <c r="E12" s="37"/>
      <c r="F12" s="37"/>
      <c r="G12" s="37"/>
      <c r="H12" s="37"/>
      <c r="I12" s="37"/>
      <c r="J12" s="37"/>
      <c r="K12" s="38"/>
    </row>
    <row r="13" spans="1:11">
      <c r="A13" s="36" t="s">
        <v>440</v>
      </c>
      <c r="B13" s="258"/>
      <c r="C13" s="259"/>
      <c r="D13" s="259"/>
      <c r="E13" s="259"/>
      <c r="F13" s="259"/>
      <c r="G13" s="259"/>
      <c r="H13" s="259"/>
      <c r="I13" s="259"/>
      <c r="J13" s="259"/>
      <c r="K13" s="260"/>
    </row>
    <row r="14" spans="1:11">
      <c r="A14" s="39"/>
      <c r="K14" s="40"/>
    </row>
    <row r="15" spans="1:11" ht="28.5" customHeight="1">
      <c r="A15" s="42" t="s">
        <v>441</v>
      </c>
      <c r="B15" s="238"/>
      <c r="C15" s="239"/>
      <c r="D15" s="239"/>
      <c r="E15" s="239"/>
      <c r="F15" s="239"/>
      <c r="G15" s="239"/>
      <c r="H15" s="239"/>
      <c r="I15" s="239"/>
      <c r="J15" s="239"/>
      <c r="K15" s="240"/>
    </row>
    <row r="16" spans="1:11" ht="15.75" thickBot="1">
      <c r="A16" s="43"/>
      <c r="B16" s="44"/>
      <c r="C16" s="44"/>
      <c r="D16" s="44"/>
      <c r="E16" s="44"/>
      <c r="F16" s="44"/>
      <c r="G16" s="44"/>
      <c r="H16" s="44"/>
      <c r="I16" s="44"/>
      <c r="J16" s="44"/>
      <c r="K16" s="45"/>
    </row>
    <row r="17" spans="1:11" ht="18" customHeight="1">
      <c r="A17" s="46" t="s">
        <v>442</v>
      </c>
      <c r="B17" s="47"/>
      <c r="C17" s="47"/>
      <c r="D17" s="47"/>
      <c r="E17" s="47"/>
      <c r="F17" s="47"/>
      <c r="G17" s="47"/>
      <c r="H17" s="47"/>
      <c r="I17" s="47"/>
      <c r="J17" s="47"/>
      <c r="K17" s="48"/>
    </row>
    <row r="18" spans="1:11" ht="57.75" customHeight="1" thickBot="1">
      <c r="A18" s="49" t="s">
        <v>443</v>
      </c>
      <c r="B18" s="241"/>
      <c r="C18" s="242"/>
      <c r="D18" s="242"/>
      <c r="E18" s="242"/>
      <c r="F18" s="242"/>
      <c r="G18" s="242"/>
      <c r="H18" s="242"/>
      <c r="I18" s="242"/>
      <c r="J18" s="242"/>
      <c r="K18" s="243"/>
    </row>
  </sheetData>
  <sheetProtection algorithmName="SHA-512" hashValue="QlQwmk0iQmBJInwAS8iLlUNuF8a0dxzs5PyibhD+LzA40lWBTnDTIZOx3CH1z2YwAUyDGryujQ+vVAh5USqo9w==" saltValue="SEyWoXHzV2g904VczlhxXw==" spinCount="100000" sheet="1" objects="1" scenarios="1"/>
  <mergeCells count="9">
    <mergeCell ref="B15:K15"/>
    <mergeCell ref="B18:K18"/>
    <mergeCell ref="A1:K2"/>
    <mergeCell ref="A3:K3"/>
    <mergeCell ref="A4:K4"/>
    <mergeCell ref="B7:K7"/>
    <mergeCell ref="B10:K10"/>
    <mergeCell ref="B13:K13"/>
    <mergeCell ref="B9:K9"/>
  </mergeCells>
  <dataValidations count="4">
    <dataValidation type="textLength" operator="lessThan" allowBlank="1" showInputMessage="1" showErrorMessage="1" promptTitle="Test not taken yet" prompt="Be sure to upload the registration receipt to your application" sqref="B18:K18" xr:uid="{00000000-0002-0000-02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2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200-000002000000}">
      <formula1>101</formula1>
    </dataValidation>
    <dataValidation type="custom" allowBlank="1" showInputMessage="1" showErrorMessage="1" sqref="B10:K10" xr:uid="{00000000-0002-0000-0200-000003000000}">
      <formula1>B10=SUBSTITUTE(B10," ","")</formula1>
    </dataValidation>
  </dataValidations>
  <hyperlinks>
    <hyperlink ref="A4:K4" r:id="rId1" display="https://www.dtu.dk/english/Education/msc/Admission-and-deadlines/Language_test_requirements" xr:uid="{00000000-0004-0000-0200-000000000000}"/>
  </hyperlink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R169"/>
  <sheetViews>
    <sheetView topLeftCell="A6" workbookViewId="0">
      <selection activeCell="L24" sqref="L24"/>
    </sheetView>
  </sheetViews>
  <sheetFormatPr defaultColWidth="9.140625" defaultRowHeight="15"/>
  <cols>
    <col min="1" max="1" width="55.140625" style="9" customWidth="1"/>
    <col min="2" max="2" width="9.140625" style="9" customWidth="1"/>
    <col min="3" max="4" width="9.140625" style="9"/>
    <col min="5" max="5" width="9.140625" style="9" customWidth="1"/>
    <col min="6" max="6" width="9.140625" style="9"/>
    <col min="7" max="7" width="9.140625" style="9" customWidth="1"/>
    <col min="8" max="10" width="9.140625" style="9"/>
    <col min="11" max="11" width="9.140625" style="9" customWidth="1"/>
    <col min="12" max="12" width="73" style="9" customWidth="1"/>
    <col min="13" max="13" width="64.85546875" style="9" bestFit="1" customWidth="1"/>
    <col min="14" max="16384" width="9.140625" style="9"/>
  </cols>
  <sheetData>
    <row r="1" spans="1:18" ht="15" customHeight="1">
      <c r="A1" s="282" t="str">
        <f>CONCATENATE("Pre-Mapping for the MSc programme in ",Setup!$B$2)</f>
        <v>Pre-Mapping for the MSc programme in Mechanical Engineering</v>
      </c>
      <c r="B1" s="282"/>
      <c r="C1" s="282"/>
      <c r="D1" s="282"/>
      <c r="E1" s="282"/>
      <c r="F1" s="282"/>
      <c r="G1" s="282"/>
      <c r="H1" s="282"/>
      <c r="I1" s="282"/>
      <c r="J1" s="282"/>
      <c r="K1" s="282"/>
      <c r="L1" s="32"/>
      <c r="M1" s="77" t="s">
        <v>452</v>
      </c>
    </row>
    <row r="2" spans="1:18" ht="15" customHeight="1">
      <c r="A2" s="282"/>
      <c r="B2" s="282"/>
      <c r="C2" s="282"/>
      <c r="D2" s="282"/>
      <c r="E2" s="282"/>
      <c r="F2" s="282"/>
      <c r="G2" s="282"/>
      <c r="H2" s="282"/>
      <c r="I2" s="282"/>
      <c r="J2" s="282"/>
      <c r="K2" s="282"/>
      <c r="L2" s="32"/>
      <c r="M2" s="77" t="s">
        <v>453</v>
      </c>
    </row>
    <row r="3" spans="1:18" ht="72.75" customHeight="1">
      <c r="A3" s="283" t="s">
        <v>450</v>
      </c>
      <c r="B3" s="284"/>
      <c r="C3" s="284"/>
      <c r="D3" s="284"/>
      <c r="E3" s="284"/>
      <c r="F3" s="284"/>
      <c r="G3" s="284"/>
      <c r="H3" s="284"/>
      <c r="I3" s="284"/>
      <c r="J3" s="284"/>
      <c r="K3" s="284"/>
      <c r="M3" s="77" t="s">
        <v>454</v>
      </c>
    </row>
    <row r="4" spans="1:18" ht="15.75">
      <c r="A4" s="128" t="s">
        <v>395</v>
      </c>
      <c r="B4" s="56"/>
      <c r="C4" s="56"/>
      <c r="D4" s="56"/>
      <c r="E4" s="56"/>
      <c r="F4" s="56"/>
      <c r="G4" s="56"/>
      <c r="H4" s="56"/>
      <c r="I4" s="56"/>
      <c r="J4" s="56"/>
      <c r="K4" s="56"/>
      <c r="L4" s="28"/>
      <c r="M4" s="77" t="s">
        <v>455</v>
      </c>
    </row>
    <row r="5" spans="1:18">
      <c r="A5" s="57" t="s">
        <v>289</v>
      </c>
      <c r="B5" s="202" t="s">
        <v>494</v>
      </c>
      <c r="C5" s="202"/>
      <c r="D5" s="202"/>
      <c r="E5" s="202"/>
      <c r="F5" s="202"/>
      <c r="G5" s="202"/>
      <c r="H5" s="202"/>
      <c r="I5" s="202"/>
      <c r="J5" s="202"/>
      <c r="K5" s="202"/>
      <c r="L5" s="6" t="s">
        <v>397</v>
      </c>
      <c r="M5" s="77" t="s">
        <v>0</v>
      </c>
    </row>
    <row r="6" spans="1:18">
      <c r="A6" s="58" t="s">
        <v>287</v>
      </c>
      <c r="B6" s="202" t="s">
        <v>63</v>
      </c>
      <c r="C6" s="202"/>
      <c r="D6" s="202"/>
      <c r="E6" s="202"/>
      <c r="F6" s="202"/>
      <c r="G6" s="202"/>
      <c r="H6" s="202"/>
      <c r="I6" s="202"/>
      <c r="J6" s="202"/>
      <c r="K6" s="202"/>
      <c r="L6" s="6" t="s">
        <v>396</v>
      </c>
    </row>
    <row r="7" spans="1:18">
      <c r="A7" s="59" t="s">
        <v>288</v>
      </c>
      <c r="B7" s="202" t="s">
        <v>430</v>
      </c>
      <c r="C7" s="202"/>
      <c r="D7" s="202"/>
      <c r="E7" s="202"/>
      <c r="F7" s="202"/>
      <c r="G7" s="202"/>
      <c r="H7" s="202"/>
      <c r="I7" s="202"/>
      <c r="J7" s="202"/>
      <c r="K7" s="202"/>
      <c r="L7" s="6" t="s">
        <v>399</v>
      </c>
    </row>
    <row r="8" spans="1:18">
      <c r="A8" s="51"/>
      <c r="B8" s="51"/>
      <c r="C8" s="51"/>
      <c r="D8" s="51"/>
      <c r="E8" s="51"/>
      <c r="F8" s="51"/>
      <c r="G8" s="51"/>
      <c r="H8" s="51"/>
      <c r="I8" s="51"/>
      <c r="J8" s="51"/>
      <c r="K8" s="51"/>
    </row>
    <row r="9" spans="1:18">
      <c r="A9" s="10" t="s">
        <v>394</v>
      </c>
      <c r="B9" s="51"/>
      <c r="C9" s="51"/>
      <c r="D9" s="51"/>
      <c r="E9" s="51"/>
      <c r="F9" s="51"/>
      <c r="G9" s="51"/>
      <c r="H9" s="51"/>
      <c r="I9" s="51"/>
      <c r="J9" s="51"/>
      <c r="K9" s="51"/>
    </row>
    <row r="10" spans="1:18">
      <c r="A10" s="60" t="s">
        <v>282</v>
      </c>
      <c r="B10" s="285" t="s">
        <v>493</v>
      </c>
      <c r="C10" s="285"/>
      <c r="D10" s="285"/>
      <c r="E10" s="285"/>
      <c r="F10" s="285"/>
      <c r="G10" s="285"/>
      <c r="H10" s="285"/>
      <c r="I10" s="285"/>
      <c r="J10" s="285"/>
      <c r="K10" s="286"/>
      <c r="L10" s="7" t="s">
        <v>398</v>
      </c>
    </row>
    <row r="11" spans="1:18">
      <c r="A11" s="64" t="s">
        <v>456</v>
      </c>
      <c r="B11" s="285" t="s">
        <v>454</v>
      </c>
      <c r="C11" s="285"/>
      <c r="D11" s="285"/>
      <c r="E11" s="285"/>
      <c r="F11" s="285"/>
      <c r="G11" s="285"/>
      <c r="H11" s="285"/>
      <c r="I11" s="285"/>
      <c r="J11" s="285"/>
      <c r="K11" s="286"/>
      <c r="L11" s="7"/>
    </row>
    <row r="12" spans="1:18">
      <c r="A12" s="61" t="s">
        <v>290</v>
      </c>
      <c r="B12" s="1">
        <v>3</v>
      </c>
      <c r="C12" s="287" t="s">
        <v>400</v>
      </c>
      <c r="D12" s="288"/>
      <c r="E12" s="288"/>
      <c r="F12" s="288"/>
      <c r="G12" s="288"/>
      <c r="H12" s="288"/>
      <c r="I12" s="288"/>
      <c r="J12" s="288"/>
      <c r="K12" s="289"/>
    </row>
    <row r="13" spans="1:18">
      <c r="A13" s="62" t="s">
        <v>286</v>
      </c>
      <c r="B13" s="63">
        <v>180</v>
      </c>
      <c r="C13" s="290" t="s">
        <v>401</v>
      </c>
      <c r="D13" s="291"/>
      <c r="E13" s="291"/>
      <c r="F13" s="291"/>
      <c r="G13" s="291"/>
      <c r="H13" s="291"/>
      <c r="I13" s="291"/>
      <c r="J13" s="291"/>
      <c r="K13" s="292"/>
      <c r="R13" s="29"/>
    </row>
    <row r="14" spans="1:18">
      <c r="A14" s="51"/>
      <c r="B14" s="51"/>
      <c r="C14" s="51"/>
      <c r="D14" s="51"/>
      <c r="E14" s="51"/>
      <c r="F14" s="51"/>
      <c r="G14" s="51"/>
      <c r="H14" s="51"/>
      <c r="I14" s="51"/>
      <c r="J14" s="51"/>
      <c r="K14" s="51"/>
    </row>
    <row r="15" spans="1:18">
      <c r="A15" s="5" t="s">
        <v>393</v>
      </c>
      <c r="B15" s="51"/>
      <c r="C15" s="51"/>
      <c r="D15" s="51"/>
      <c r="E15" s="51"/>
      <c r="F15" s="51"/>
      <c r="G15" s="51"/>
      <c r="H15" s="51"/>
      <c r="I15" s="51"/>
      <c r="J15" s="51"/>
      <c r="K15" s="51"/>
    </row>
    <row r="16" spans="1:18">
      <c r="A16" s="57" t="s">
        <v>283</v>
      </c>
      <c r="B16" s="1">
        <v>-3</v>
      </c>
      <c r="C16" s="287" t="s">
        <v>444</v>
      </c>
      <c r="D16" s="288"/>
      <c r="E16" s="288"/>
      <c r="F16" s="288"/>
      <c r="G16" s="288"/>
      <c r="H16" s="288"/>
      <c r="I16" s="278" t="s">
        <v>403</v>
      </c>
      <c r="J16" s="279"/>
      <c r="K16" s="8">
        <f>IFERROR(SUMPRODUCT(B24:B122,C24:C122)/SUM(B24:B122)," ")</f>
        <v>8.8000000000000007</v>
      </c>
      <c r="L16" s="30" t="s">
        <v>389</v>
      </c>
    </row>
    <row r="17" spans="1:13">
      <c r="A17" s="58" t="s">
        <v>284</v>
      </c>
      <c r="B17" s="2">
        <v>2</v>
      </c>
      <c r="C17" s="293" t="s">
        <v>402</v>
      </c>
      <c r="D17" s="294"/>
      <c r="E17" s="294"/>
      <c r="F17" s="294"/>
      <c r="G17" s="294"/>
      <c r="H17" s="294"/>
      <c r="I17" s="280"/>
      <c r="J17" s="281"/>
      <c r="K17" s="76"/>
      <c r="L17" s="30" t="s">
        <v>390</v>
      </c>
    </row>
    <row r="18" spans="1:13">
      <c r="A18" s="59" t="s">
        <v>285</v>
      </c>
      <c r="B18" s="1">
        <v>12</v>
      </c>
      <c r="C18" s="276" t="s">
        <v>445</v>
      </c>
      <c r="D18" s="277"/>
      <c r="E18" s="277"/>
      <c r="F18" s="277"/>
      <c r="G18" s="277"/>
      <c r="H18" s="277"/>
      <c r="I18" s="268" t="s">
        <v>404</v>
      </c>
      <c r="J18" s="269"/>
      <c r="K18" s="8">
        <f>IFERROR(SUMPRODUCT(D22:J22,D23:J23)/(SUM(D22:J22))," ")</f>
        <v>9.3333333333333339</v>
      </c>
      <c r="L18" s="30" t="s">
        <v>391</v>
      </c>
    </row>
    <row r="19" spans="1:13" ht="15.75" thickBot="1">
      <c r="A19" s="53"/>
      <c r="B19" s="51"/>
      <c r="C19" s="54"/>
      <c r="D19" s="51"/>
      <c r="E19" s="51"/>
      <c r="F19" s="53"/>
      <c r="G19" s="53"/>
      <c r="H19" s="55"/>
      <c r="I19" s="51"/>
      <c r="J19" s="51"/>
      <c r="K19" s="51"/>
    </row>
    <row r="20" spans="1:13" ht="15.75" thickBot="1">
      <c r="A20" s="5" t="s">
        <v>392</v>
      </c>
      <c r="D20" s="270" t="s">
        <v>457</v>
      </c>
      <c r="E20" s="271"/>
      <c r="F20" s="271"/>
      <c r="G20" s="271"/>
      <c r="H20" s="271"/>
      <c r="I20" s="271"/>
      <c r="J20" s="271"/>
      <c r="K20" s="272"/>
      <c r="L20" s="65"/>
    </row>
    <row r="21" spans="1:13" ht="268.5" thickBot="1">
      <c r="A21" s="85" t="s">
        <v>467</v>
      </c>
      <c r="B21" s="86" t="s">
        <v>468</v>
      </c>
      <c r="C21" s="87" t="s">
        <v>469</v>
      </c>
      <c r="D21" s="78" t="s">
        <v>463</v>
      </c>
      <c r="E21" s="79" t="s">
        <v>264</v>
      </c>
      <c r="F21" s="79" t="s">
        <v>464</v>
      </c>
      <c r="G21" s="79" t="s">
        <v>265</v>
      </c>
      <c r="H21" s="79" t="s">
        <v>465</v>
      </c>
      <c r="I21" s="79" t="s">
        <v>266</v>
      </c>
      <c r="J21" s="80" t="s">
        <v>466</v>
      </c>
      <c r="K21" s="66" t="s">
        <v>0</v>
      </c>
      <c r="L21" s="67"/>
    </row>
    <row r="22" spans="1:13" ht="15" customHeight="1" thickBot="1">
      <c r="A22" s="88" t="s">
        <v>470</v>
      </c>
      <c r="B22" s="90">
        <f>SUM(B24:B122,B124:B143)</f>
        <v>180</v>
      </c>
      <c r="C22" s="19"/>
      <c r="D22" s="68" cm="1">
        <f t="array" ref="D22">IFERROR(SUMPRODUCT($B$24:$B$122*(60*$B$12/$B$13),D$24:D$122)/100,"")</f>
        <v>32.5</v>
      </c>
      <c r="E22" s="68" cm="1">
        <f t="array" ref="E22">IFERROR(SUMPRODUCT($B$24:$B$122*(60*$B$12/$B$13),E$24:E$122)/100,"")</f>
        <v>10</v>
      </c>
      <c r="F22" s="68" cm="1">
        <f t="array" ref="F22">IFERROR(SUMPRODUCT($B$24:$B$122*(60*$B$12/$B$13),F$24:F$122)/100,"")</f>
        <v>15</v>
      </c>
      <c r="G22" s="68" cm="1">
        <f t="array" ref="G22">IFERROR(SUMPRODUCT($B$24:$B$122*(60*$B$12/$B$13),G$24:G$122)/100,"")</f>
        <v>10</v>
      </c>
      <c r="H22" s="68" cm="1">
        <f t="array" ref="H22">IFERROR(SUMPRODUCT($B$24:$B$122*(60*$B$12/$B$13),H$24:H$122)/100,"")</f>
        <v>10</v>
      </c>
      <c r="I22" s="68" cm="1">
        <f t="array" ref="I22">IFERROR(SUMPRODUCT($B$24:$B$122*(60*$B$12/$B$13),I$24:I$122)/100,"")</f>
        <v>20</v>
      </c>
      <c r="J22" s="68" cm="1">
        <f t="array" ref="J22">IFERROR(SUMPRODUCT($B$24:$B$122*(60*$B$12/$B$13),J$24:J$122)/100,"")</f>
        <v>7.5</v>
      </c>
      <c r="K22" s="92">
        <f>IFERROR((B22-SUM(D22:J22))/B22,"")</f>
        <v>0.41666666666666669</v>
      </c>
    </row>
    <row r="23" spans="1:13" ht="27.75" customHeight="1" thickBot="1">
      <c r="A23" s="89" t="s">
        <v>471</v>
      </c>
      <c r="B23" s="81"/>
      <c r="C23" s="91">
        <f>IFERROR(AVERAGE(C24:C122),)</f>
        <v>8.375</v>
      </c>
      <c r="D23" s="82">
        <f>IFERROR(SUMPRODUCT($B$24:$B$122,$C$24:$C$122,D24:D122)/SUMPRODUCT($B$24:$B$122,D24:D122),0)</f>
        <v>9.3076923076923084</v>
      </c>
      <c r="E23" s="83">
        <f>IFERROR(SUMPRODUCT($B$24:$B$122,$C$24:$C$122,E24:E122)/SUMPRODUCT($B$24:$B$122,E24:E122),0)</f>
        <v>10</v>
      </c>
      <c r="F23" s="83">
        <f>IFERROR(SUMPRODUCT($B$24:$B$122,$C$24:$C$122,F24:F122)/SUMPRODUCT($B$24:$B$122,F24:F122),0)</f>
        <v>9.6666666666666661</v>
      </c>
      <c r="G23" s="83">
        <f t="shared" ref="G23:J23" si="0">IFERROR(SUMPRODUCT($B$24:$B$122,$C$24:$C$122,G24:G122)/SUMPRODUCT($B$24:$B$122,G24:G122),0)</f>
        <v>7</v>
      </c>
      <c r="H23" s="83">
        <f t="shared" si="0"/>
        <v>10</v>
      </c>
      <c r="I23" s="83">
        <f t="shared" si="0"/>
        <v>10.5</v>
      </c>
      <c r="J23" s="83">
        <f t="shared" si="0"/>
        <v>7</v>
      </c>
      <c r="K23" s="84">
        <f>IFERROR(SUMPRODUCT($B$24:$B$122,$C$24:$C$122,K24:K122)/SUMPRODUCT($B$24:$B$122,K24:K122),0)</f>
        <v>8</v>
      </c>
      <c r="L23" s="69" t="s">
        <v>458</v>
      </c>
      <c r="M23" s="127" t="s">
        <v>459</v>
      </c>
    </row>
    <row r="24" spans="1:13">
      <c r="A24" s="1" t="s">
        <v>408</v>
      </c>
      <c r="B24" s="1">
        <v>20</v>
      </c>
      <c r="C24" s="27">
        <v>10</v>
      </c>
      <c r="D24" s="117">
        <v>100</v>
      </c>
      <c r="E24" s="1"/>
      <c r="F24" s="1"/>
      <c r="G24" s="1"/>
      <c r="H24" s="1"/>
      <c r="I24" s="1"/>
      <c r="J24" s="27"/>
      <c r="K24" s="119">
        <f t="shared" ref="K24:K55" si="1">IF(ISBLANK(B24)," ",100-SUM(D24:J24))</f>
        <v>0</v>
      </c>
      <c r="L24" s="71" t="s">
        <v>500</v>
      </c>
      <c r="M24" s="71"/>
    </row>
    <row r="25" spans="1:13">
      <c r="A25" s="1" t="s">
        <v>407</v>
      </c>
      <c r="B25" s="1">
        <v>10</v>
      </c>
      <c r="C25" s="118">
        <v>10</v>
      </c>
      <c r="D25" s="117"/>
      <c r="E25" s="1">
        <v>100</v>
      </c>
      <c r="F25" s="1"/>
      <c r="G25" s="1"/>
      <c r="H25" s="1"/>
      <c r="I25" s="1"/>
      <c r="J25" s="118"/>
      <c r="K25" s="120">
        <f t="shared" si="1"/>
        <v>0</v>
      </c>
      <c r="L25" s="71" t="s">
        <v>501</v>
      </c>
      <c r="M25" s="71"/>
    </row>
    <row r="26" spans="1:13">
      <c r="A26" s="1" t="s">
        <v>406</v>
      </c>
      <c r="B26" s="1">
        <v>10</v>
      </c>
      <c r="C26" s="118">
        <v>4</v>
      </c>
      <c r="D26" s="117"/>
      <c r="E26" s="1"/>
      <c r="F26" s="1"/>
      <c r="G26" s="1"/>
      <c r="H26" s="1"/>
      <c r="I26" s="1"/>
      <c r="J26" s="118"/>
      <c r="K26" s="120">
        <f t="shared" si="1"/>
        <v>100</v>
      </c>
      <c r="L26" s="71" t="s">
        <v>502</v>
      </c>
      <c r="M26" s="71"/>
    </row>
    <row r="27" spans="1:13">
      <c r="A27" s="1" t="s">
        <v>409</v>
      </c>
      <c r="B27" s="1">
        <v>10</v>
      </c>
      <c r="C27" s="118">
        <v>10</v>
      </c>
      <c r="D27" s="117"/>
      <c r="E27" s="1"/>
      <c r="F27" s="1"/>
      <c r="G27" s="1"/>
      <c r="H27" s="1">
        <v>100</v>
      </c>
      <c r="I27" s="1"/>
      <c r="J27" s="118"/>
      <c r="K27" s="120">
        <f t="shared" si="1"/>
        <v>0</v>
      </c>
      <c r="L27" s="71" t="s">
        <v>503</v>
      </c>
      <c r="M27" s="71"/>
    </row>
    <row r="28" spans="1:13">
      <c r="A28" s="1" t="s">
        <v>410</v>
      </c>
      <c r="B28" s="1">
        <v>5</v>
      </c>
      <c r="C28" s="118">
        <v>12</v>
      </c>
      <c r="D28" s="117"/>
      <c r="E28" s="1"/>
      <c r="F28" s="1">
        <v>100</v>
      </c>
      <c r="G28" s="1"/>
      <c r="H28" s="1"/>
      <c r="I28" s="1"/>
      <c r="J28" s="118"/>
      <c r="K28" s="120">
        <f t="shared" si="1"/>
        <v>0</v>
      </c>
      <c r="L28" s="71" t="s">
        <v>504</v>
      </c>
      <c r="M28" s="71"/>
    </row>
    <row r="29" spans="1:13">
      <c r="A29" s="1" t="s">
        <v>429</v>
      </c>
      <c r="B29" s="1">
        <v>5</v>
      </c>
      <c r="C29" s="118">
        <v>7</v>
      </c>
      <c r="D29" s="117">
        <v>100</v>
      </c>
      <c r="E29" s="1"/>
      <c r="F29" s="1"/>
      <c r="G29" s="1"/>
      <c r="H29" s="1"/>
      <c r="I29" s="1"/>
      <c r="J29" s="118"/>
      <c r="K29" s="120">
        <f t="shared" si="1"/>
        <v>0</v>
      </c>
      <c r="L29" s="71" t="s">
        <v>505</v>
      </c>
      <c r="M29" s="71"/>
    </row>
    <row r="30" spans="1:13">
      <c r="A30" s="1" t="s">
        <v>428</v>
      </c>
      <c r="B30" s="1">
        <v>5</v>
      </c>
      <c r="C30" s="118">
        <v>10</v>
      </c>
      <c r="D30" s="117"/>
      <c r="E30" s="1"/>
      <c r="F30" s="1"/>
      <c r="G30" s="1">
        <v>100</v>
      </c>
      <c r="H30" s="1"/>
      <c r="I30" s="1"/>
      <c r="J30" s="118"/>
      <c r="K30" s="120">
        <f t="shared" si="1"/>
        <v>0</v>
      </c>
      <c r="L30" s="71" t="s">
        <v>506</v>
      </c>
      <c r="M30" s="71"/>
    </row>
    <row r="31" spans="1:13">
      <c r="A31" s="1" t="s">
        <v>411</v>
      </c>
      <c r="B31" s="1">
        <v>5</v>
      </c>
      <c r="C31" s="118">
        <v>7</v>
      </c>
      <c r="D31" s="117"/>
      <c r="E31" s="1"/>
      <c r="F31" s="1">
        <v>100</v>
      </c>
      <c r="G31" s="1"/>
      <c r="H31" s="1"/>
      <c r="I31" s="1"/>
      <c r="J31" s="118"/>
      <c r="K31" s="120">
        <f t="shared" si="1"/>
        <v>0</v>
      </c>
      <c r="L31" s="71" t="s">
        <v>507</v>
      </c>
      <c r="M31" s="71"/>
    </row>
    <row r="32" spans="1:13">
      <c r="A32" s="1" t="s">
        <v>412</v>
      </c>
      <c r="B32" s="1">
        <v>5</v>
      </c>
      <c r="C32" s="118">
        <v>10</v>
      </c>
      <c r="D32" s="117"/>
      <c r="E32" s="1"/>
      <c r="F32" s="1"/>
      <c r="G32" s="1"/>
      <c r="H32" s="1"/>
      <c r="I32" s="1">
        <v>100</v>
      </c>
      <c r="J32" s="118"/>
      <c r="K32" s="120">
        <f t="shared" si="1"/>
        <v>0</v>
      </c>
      <c r="L32" s="71" t="s">
        <v>508</v>
      </c>
      <c r="M32" s="71"/>
    </row>
    <row r="33" spans="1:13">
      <c r="A33" s="1" t="s">
        <v>413</v>
      </c>
      <c r="B33" s="1">
        <v>5</v>
      </c>
      <c r="C33" s="118">
        <v>2</v>
      </c>
      <c r="D33" s="117"/>
      <c r="E33" s="1"/>
      <c r="F33" s="1"/>
      <c r="G33" s="1"/>
      <c r="H33" s="1"/>
      <c r="I33" s="1"/>
      <c r="J33" s="118"/>
      <c r="K33" s="120">
        <f t="shared" si="1"/>
        <v>100</v>
      </c>
      <c r="L33" s="71" t="s">
        <v>509</v>
      </c>
      <c r="M33" s="71"/>
    </row>
    <row r="34" spans="1:13">
      <c r="A34" s="1" t="s">
        <v>414</v>
      </c>
      <c r="B34" s="1">
        <v>5</v>
      </c>
      <c r="C34" s="118">
        <v>4</v>
      </c>
      <c r="D34" s="117"/>
      <c r="E34" s="1"/>
      <c r="F34" s="1"/>
      <c r="G34" s="1">
        <v>100</v>
      </c>
      <c r="H34" s="1"/>
      <c r="I34" s="1"/>
      <c r="J34" s="118"/>
      <c r="K34" s="120">
        <f t="shared" si="1"/>
        <v>0</v>
      </c>
      <c r="L34" s="71" t="s">
        <v>510</v>
      </c>
      <c r="M34" s="71"/>
    </row>
    <row r="35" spans="1:13">
      <c r="A35" s="1" t="s">
        <v>427</v>
      </c>
      <c r="B35" s="1">
        <v>5</v>
      </c>
      <c r="C35" s="118">
        <v>7</v>
      </c>
      <c r="D35" s="117"/>
      <c r="E35" s="1"/>
      <c r="F35" s="1"/>
      <c r="G35" s="1"/>
      <c r="H35" s="1"/>
      <c r="I35" s="1"/>
      <c r="J35" s="118">
        <v>100</v>
      </c>
      <c r="K35" s="120">
        <f t="shared" si="1"/>
        <v>0</v>
      </c>
      <c r="L35" s="71" t="s">
        <v>511</v>
      </c>
      <c r="M35" s="71" t="s">
        <v>498</v>
      </c>
    </row>
    <row r="36" spans="1:13">
      <c r="A36" s="1" t="s">
        <v>415</v>
      </c>
      <c r="B36" s="1">
        <v>5</v>
      </c>
      <c r="C36" s="118">
        <v>10</v>
      </c>
      <c r="D36" s="117">
        <v>100</v>
      </c>
      <c r="E36" s="1"/>
      <c r="F36" s="1"/>
      <c r="G36" s="1"/>
      <c r="H36" s="1"/>
      <c r="I36" s="1"/>
      <c r="J36" s="118"/>
      <c r="K36" s="120">
        <f t="shared" si="1"/>
        <v>0</v>
      </c>
      <c r="L36" s="71" t="s">
        <v>512</v>
      </c>
      <c r="M36" s="71"/>
    </row>
    <row r="37" spans="1:13">
      <c r="A37" s="1" t="s">
        <v>416</v>
      </c>
      <c r="B37" s="1">
        <v>5</v>
      </c>
      <c r="C37" s="118">
        <v>10</v>
      </c>
      <c r="D37" s="117"/>
      <c r="E37" s="1"/>
      <c r="F37" s="1"/>
      <c r="G37" s="1"/>
      <c r="H37" s="1"/>
      <c r="I37" s="1"/>
      <c r="J37" s="118"/>
      <c r="K37" s="120">
        <f t="shared" si="1"/>
        <v>100</v>
      </c>
      <c r="L37" s="71" t="s">
        <v>513</v>
      </c>
      <c r="M37" s="71"/>
    </row>
    <row r="38" spans="1:13">
      <c r="A38" s="1" t="s">
        <v>426</v>
      </c>
      <c r="B38" s="1">
        <v>5</v>
      </c>
      <c r="C38" s="118">
        <v>12</v>
      </c>
      <c r="D38" s="117"/>
      <c r="E38" s="1"/>
      <c r="F38" s="1"/>
      <c r="G38" s="1"/>
      <c r="H38" s="1"/>
      <c r="I38" s="1">
        <v>100</v>
      </c>
      <c r="J38" s="118"/>
      <c r="K38" s="120">
        <f t="shared" si="1"/>
        <v>0</v>
      </c>
      <c r="L38" s="71" t="s">
        <v>514</v>
      </c>
      <c r="M38" s="71"/>
    </row>
    <row r="39" spans="1:13">
      <c r="A39" s="1" t="s">
        <v>417</v>
      </c>
      <c r="B39" s="1">
        <v>5</v>
      </c>
      <c r="C39" s="118">
        <v>4</v>
      </c>
      <c r="D39" s="117"/>
      <c r="E39" s="1"/>
      <c r="F39" s="1"/>
      <c r="G39" s="1"/>
      <c r="H39" s="1"/>
      <c r="I39" s="1"/>
      <c r="J39" s="118"/>
      <c r="K39" s="120">
        <f t="shared" si="1"/>
        <v>100</v>
      </c>
      <c r="L39" s="71" t="s">
        <v>515</v>
      </c>
      <c r="M39" s="71"/>
    </row>
    <row r="40" spans="1:13">
      <c r="A40" s="1" t="s">
        <v>418</v>
      </c>
      <c r="B40" s="1">
        <v>10</v>
      </c>
      <c r="C40" s="118">
        <v>12</v>
      </c>
      <c r="D40" s="117"/>
      <c r="E40" s="1"/>
      <c r="F40" s="1"/>
      <c r="G40" s="1"/>
      <c r="H40" s="1"/>
      <c r="I40" s="1"/>
      <c r="J40" s="118"/>
      <c r="K40" s="120">
        <f t="shared" si="1"/>
        <v>100</v>
      </c>
      <c r="L40" s="71" t="s">
        <v>516</v>
      </c>
      <c r="M40" s="71" t="s">
        <v>497</v>
      </c>
    </row>
    <row r="41" spans="1:13">
      <c r="A41" s="1" t="s">
        <v>419</v>
      </c>
      <c r="B41" s="1">
        <v>5</v>
      </c>
      <c r="C41" s="118">
        <v>10</v>
      </c>
      <c r="D41" s="117"/>
      <c r="E41" s="1"/>
      <c r="F41" s="1">
        <v>100</v>
      </c>
      <c r="G41" s="1"/>
      <c r="H41" s="1"/>
      <c r="I41" s="1"/>
      <c r="J41" s="118"/>
      <c r="K41" s="120">
        <f t="shared" si="1"/>
        <v>0</v>
      </c>
      <c r="L41" s="71" t="s">
        <v>517</v>
      </c>
      <c r="M41" s="71"/>
    </row>
    <row r="42" spans="1:13">
      <c r="A42" s="1" t="s">
        <v>420</v>
      </c>
      <c r="B42" s="1">
        <v>5</v>
      </c>
      <c r="C42" s="118">
        <v>7</v>
      </c>
      <c r="D42" s="117"/>
      <c r="E42" s="1"/>
      <c r="F42" s="1"/>
      <c r="G42" s="1"/>
      <c r="H42" s="1"/>
      <c r="I42" s="1"/>
      <c r="J42" s="118"/>
      <c r="K42" s="120">
        <f t="shared" si="1"/>
        <v>100</v>
      </c>
      <c r="L42" s="71" t="s">
        <v>518</v>
      </c>
      <c r="M42" s="71"/>
    </row>
    <row r="43" spans="1:13">
      <c r="A43" s="1" t="s">
        <v>425</v>
      </c>
      <c r="B43" s="1">
        <v>10</v>
      </c>
      <c r="C43" s="118">
        <v>10</v>
      </c>
      <c r="D43" s="117"/>
      <c r="E43" s="1"/>
      <c r="F43" s="1"/>
      <c r="G43" s="1"/>
      <c r="H43" s="1"/>
      <c r="I43" s="1">
        <v>100</v>
      </c>
      <c r="J43" s="118"/>
      <c r="K43" s="120">
        <f t="shared" si="1"/>
        <v>0</v>
      </c>
      <c r="L43" s="71" t="s">
        <v>519</v>
      </c>
      <c r="M43" s="71"/>
    </row>
    <row r="44" spans="1:13">
      <c r="A44" s="1" t="s">
        <v>431</v>
      </c>
      <c r="B44" s="1">
        <v>10</v>
      </c>
      <c r="C44" s="118">
        <v>7</v>
      </c>
      <c r="D44" s="117"/>
      <c r="E44" s="1"/>
      <c r="F44" s="1"/>
      <c r="G44" s="1"/>
      <c r="H44" s="1"/>
      <c r="I44" s="1"/>
      <c r="J44" s="118"/>
      <c r="K44" s="120">
        <f t="shared" si="1"/>
        <v>100</v>
      </c>
      <c r="L44" s="71" t="s">
        <v>520</v>
      </c>
      <c r="M44" s="71"/>
    </row>
    <row r="45" spans="1:13">
      <c r="A45" s="1" t="s">
        <v>421</v>
      </c>
      <c r="B45" s="1">
        <v>5</v>
      </c>
      <c r="C45" s="118">
        <v>7</v>
      </c>
      <c r="D45" s="117"/>
      <c r="E45" s="1"/>
      <c r="F45" s="1"/>
      <c r="G45" s="1"/>
      <c r="H45" s="1"/>
      <c r="I45" s="1"/>
      <c r="J45" s="118"/>
      <c r="K45" s="120">
        <f t="shared" si="1"/>
        <v>100</v>
      </c>
      <c r="L45" s="71" t="s">
        <v>521</v>
      </c>
      <c r="M45" s="71"/>
    </row>
    <row r="46" spans="1:13">
      <c r="A46" s="1" t="s">
        <v>423</v>
      </c>
      <c r="B46" s="1">
        <v>5</v>
      </c>
      <c r="C46" s="118">
        <v>7</v>
      </c>
      <c r="D46" s="117">
        <v>50</v>
      </c>
      <c r="E46" s="1"/>
      <c r="F46" s="1"/>
      <c r="G46" s="1"/>
      <c r="H46" s="1"/>
      <c r="I46" s="1"/>
      <c r="J46" s="118">
        <v>50</v>
      </c>
      <c r="K46" s="120">
        <f t="shared" si="1"/>
        <v>0</v>
      </c>
      <c r="L46" s="71" t="s">
        <v>522</v>
      </c>
      <c r="M46" s="71"/>
    </row>
    <row r="47" spans="1:13">
      <c r="A47" s="1" t="s">
        <v>422</v>
      </c>
      <c r="B47" s="1">
        <v>15</v>
      </c>
      <c r="C47" s="118">
        <v>12</v>
      </c>
      <c r="D47" s="117"/>
      <c r="E47" s="1"/>
      <c r="F47" s="1"/>
      <c r="G47" s="1"/>
      <c r="H47" s="1"/>
      <c r="I47" s="1"/>
      <c r="J47" s="118"/>
      <c r="K47" s="120">
        <f t="shared" si="1"/>
        <v>100</v>
      </c>
      <c r="L47" s="71"/>
      <c r="M47" s="71" t="s">
        <v>499</v>
      </c>
    </row>
    <row r="48" spans="1:13">
      <c r="A48" s="1" t="s">
        <v>314</v>
      </c>
      <c r="B48" s="1"/>
      <c r="C48" s="118"/>
      <c r="D48" s="117"/>
      <c r="E48" s="1"/>
      <c r="F48" s="1"/>
      <c r="G48" s="1"/>
      <c r="H48" s="1"/>
      <c r="I48" s="1"/>
      <c r="J48" s="118"/>
      <c r="K48" s="120" t="str">
        <f t="shared" si="1"/>
        <v xml:space="preserve"> </v>
      </c>
      <c r="L48" s="71"/>
      <c r="M48" s="71"/>
    </row>
    <row r="49" spans="1:13">
      <c r="A49" s="1" t="s">
        <v>315</v>
      </c>
      <c r="B49" s="1"/>
      <c r="C49" s="4"/>
      <c r="D49" s="70"/>
      <c r="E49" s="1"/>
      <c r="F49" s="1"/>
      <c r="G49" s="1"/>
      <c r="H49" s="1"/>
      <c r="I49" s="1"/>
      <c r="J49" s="118"/>
      <c r="K49" s="120" t="str">
        <f t="shared" si="1"/>
        <v xml:space="preserve"> </v>
      </c>
      <c r="L49" s="71"/>
      <c r="M49" s="71"/>
    </row>
    <row r="50" spans="1:13">
      <c r="A50" s="1" t="s">
        <v>316</v>
      </c>
      <c r="B50" s="1"/>
      <c r="C50" s="4"/>
      <c r="D50" s="70"/>
      <c r="E50" s="1"/>
      <c r="F50" s="1"/>
      <c r="G50" s="1"/>
      <c r="H50" s="1"/>
      <c r="I50" s="1"/>
      <c r="J50" s="118"/>
      <c r="K50" s="120" t="str">
        <f t="shared" si="1"/>
        <v xml:space="preserve"> </v>
      </c>
      <c r="L50" s="71"/>
      <c r="M50" s="71"/>
    </row>
    <row r="51" spans="1:13">
      <c r="A51" s="1" t="s">
        <v>317</v>
      </c>
      <c r="B51" s="1"/>
      <c r="C51" s="4"/>
      <c r="D51" s="70"/>
      <c r="E51" s="1"/>
      <c r="F51" s="1"/>
      <c r="G51" s="1"/>
      <c r="H51" s="1"/>
      <c r="I51" s="1"/>
      <c r="J51" s="118"/>
      <c r="K51" s="120" t="str">
        <f t="shared" si="1"/>
        <v xml:space="preserve"> </v>
      </c>
      <c r="L51" s="71"/>
      <c r="M51" s="71"/>
    </row>
    <row r="52" spans="1:13">
      <c r="A52" s="1" t="s">
        <v>318</v>
      </c>
      <c r="B52" s="1"/>
      <c r="C52" s="4"/>
      <c r="D52" s="70"/>
      <c r="E52" s="1"/>
      <c r="F52" s="1"/>
      <c r="G52" s="1"/>
      <c r="H52" s="1"/>
      <c r="I52" s="1"/>
      <c r="J52" s="118"/>
      <c r="K52" s="120" t="str">
        <f t="shared" si="1"/>
        <v xml:space="preserve"> </v>
      </c>
      <c r="L52" s="71"/>
      <c r="M52" s="71"/>
    </row>
    <row r="53" spans="1:13">
      <c r="A53" s="1" t="s">
        <v>319</v>
      </c>
      <c r="B53" s="1"/>
      <c r="C53" s="4"/>
      <c r="D53" s="70"/>
      <c r="E53" s="1"/>
      <c r="F53" s="1"/>
      <c r="G53" s="1"/>
      <c r="H53" s="1"/>
      <c r="I53" s="1"/>
      <c r="J53" s="118"/>
      <c r="K53" s="120" t="str">
        <f t="shared" si="1"/>
        <v xml:space="preserve"> </v>
      </c>
      <c r="L53" s="71"/>
      <c r="M53" s="71"/>
    </row>
    <row r="54" spans="1:13">
      <c r="A54" s="1" t="s">
        <v>320</v>
      </c>
      <c r="B54" s="1"/>
      <c r="C54" s="4"/>
      <c r="D54" s="70"/>
      <c r="E54" s="1"/>
      <c r="F54" s="1"/>
      <c r="G54" s="1"/>
      <c r="H54" s="1"/>
      <c r="I54" s="1"/>
      <c r="J54" s="118"/>
      <c r="K54" s="120" t="str">
        <f t="shared" si="1"/>
        <v xml:space="preserve"> </v>
      </c>
      <c r="L54" s="71"/>
      <c r="M54" s="71"/>
    </row>
    <row r="55" spans="1:13">
      <c r="A55" s="1" t="s">
        <v>321</v>
      </c>
      <c r="B55" s="1"/>
      <c r="C55" s="4"/>
      <c r="D55" s="70"/>
      <c r="E55" s="1"/>
      <c r="F55" s="1"/>
      <c r="G55" s="1"/>
      <c r="H55" s="1"/>
      <c r="I55" s="1"/>
      <c r="J55" s="118"/>
      <c r="K55" s="120" t="str">
        <f t="shared" si="1"/>
        <v xml:space="preserve"> </v>
      </c>
      <c r="L55" s="71"/>
      <c r="M55" s="71"/>
    </row>
    <row r="56" spans="1:13">
      <c r="A56" s="1" t="s">
        <v>322</v>
      </c>
      <c r="B56" s="1"/>
      <c r="C56" s="4"/>
      <c r="D56" s="70"/>
      <c r="E56" s="1"/>
      <c r="F56" s="1"/>
      <c r="G56" s="1"/>
      <c r="H56" s="1"/>
      <c r="I56" s="1"/>
      <c r="J56" s="118"/>
      <c r="K56" s="120" t="str">
        <f t="shared" ref="K56:K119" si="2">IF(ISBLANK(B56)," ",100-SUM(D56:J56))</f>
        <v xml:space="preserve"> </v>
      </c>
      <c r="L56" s="71"/>
      <c r="M56" s="71"/>
    </row>
    <row r="57" spans="1:13">
      <c r="A57" s="1" t="s">
        <v>323</v>
      </c>
      <c r="B57" s="1"/>
      <c r="C57" s="4"/>
      <c r="D57" s="70"/>
      <c r="E57" s="1"/>
      <c r="F57" s="1"/>
      <c r="G57" s="1"/>
      <c r="H57" s="1"/>
      <c r="I57" s="1"/>
      <c r="J57" s="118"/>
      <c r="K57" s="120" t="str">
        <f t="shared" si="2"/>
        <v xml:space="preserve"> </v>
      </c>
      <c r="L57" s="71"/>
      <c r="M57" s="71"/>
    </row>
    <row r="58" spans="1:13">
      <c r="A58" s="1" t="s">
        <v>324</v>
      </c>
      <c r="B58" s="1"/>
      <c r="C58" s="4"/>
      <c r="D58" s="70"/>
      <c r="E58" s="1"/>
      <c r="F58" s="1"/>
      <c r="G58" s="1"/>
      <c r="H58" s="1"/>
      <c r="I58" s="1"/>
      <c r="J58" s="118"/>
      <c r="K58" s="120" t="str">
        <f t="shared" si="2"/>
        <v xml:space="preserve"> </v>
      </c>
      <c r="L58" s="71"/>
      <c r="M58" s="71"/>
    </row>
    <row r="59" spans="1:13">
      <c r="A59" s="1" t="s">
        <v>325</v>
      </c>
      <c r="B59" s="1"/>
      <c r="C59" s="4"/>
      <c r="D59" s="70"/>
      <c r="E59" s="1"/>
      <c r="F59" s="1"/>
      <c r="G59" s="1"/>
      <c r="H59" s="1"/>
      <c r="I59" s="1"/>
      <c r="J59" s="118"/>
      <c r="K59" s="120" t="str">
        <f t="shared" si="2"/>
        <v xml:space="preserve"> </v>
      </c>
      <c r="L59" s="71"/>
      <c r="M59" s="71"/>
    </row>
    <row r="60" spans="1:13">
      <c r="A60" s="1" t="s">
        <v>326</v>
      </c>
      <c r="B60" s="1"/>
      <c r="C60" s="4"/>
      <c r="D60" s="70"/>
      <c r="E60" s="1"/>
      <c r="F60" s="1"/>
      <c r="G60" s="1"/>
      <c r="H60" s="1"/>
      <c r="I60" s="1"/>
      <c r="J60" s="118"/>
      <c r="K60" s="120" t="str">
        <f t="shared" si="2"/>
        <v xml:space="preserve"> </v>
      </c>
      <c r="L60" s="71"/>
      <c r="M60" s="71"/>
    </row>
    <row r="61" spans="1:13">
      <c r="A61" s="1" t="s">
        <v>327</v>
      </c>
      <c r="B61" s="1"/>
      <c r="C61" s="4"/>
      <c r="D61" s="70"/>
      <c r="E61" s="1"/>
      <c r="F61" s="1"/>
      <c r="G61" s="1"/>
      <c r="H61" s="1"/>
      <c r="I61" s="1"/>
      <c r="J61" s="118"/>
      <c r="K61" s="120" t="str">
        <f t="shared" si="2"/>
        <v xml:space="preserve"> </v>
      </c>
      <c r="L61" s="71"/>
      <c r="M61" s="71"/>
    </row>
    <row r="62" spans="1:13">
      <c r="A62" s="1" t="s">
        <v>328</v>
      </c>
      <c r="B62" s="1"/>
      <c r="C62" s="4"/>
      <c r="D62" s="70"/>
      <c r="E62" s="1"/>
      <c r="F62" s="1"/>
      <c r="G62" s="1"/>
      <c r="H62" s="1"/>
      <c r="I62" s="1"/>
      <c r="J62" s="118"/>
      <c r="K62" s="120" t="str">
        <f t="shared" si="2"/>
        <v xml:space="preserve"> </v>
      </c>
      <c r="L62" s="71"/>
      <c r="M62" s="71"/>
    </row>
    <row r="63" spans="1:13">
      <c r="A63" s="1" t="s">
        <v>329</v>
      </c>
      <c r="B63" s="1"/>
      <c r="C63" s="4"/>
      <c r="D63" s="70"/>
      <c r="E63" s="1"/>
      <c r="F63" s="1"/>
      <c r="G63" s="1"/>
      <c r="H63" s="1"/>
      <c r="I63" s="1"/>
      <c r="J63" s="118"/>
      <c r="K63" s="120" t="str">
        <f t="shared" si="2"/>
        <v xml:space="preserve"> </v>
      </c>
      <c r="L63" s="71"/>
      <c r="M63" s="71"/>
    </row>
    <row r="64" spans="1:13">
      <c r="A64" s="1" t="s">
        <v>330</v>
      </c>
      <c r="B64" s="1"/>
      <c r="C64" s="4"/>
      <c r="D64" s="70"/>
      <c r="E64" s="1"/>
      <c r="F64" s="1"/>
      <c r="G64" s="1"/>
      <c r="H64" s="1"/>
      <c r="I64" s="1"/>
      <c r="J64" s="118"/>
      <c r="K64" s="120" t="str">
        <f t="shared" si="2"/>
        <v xml:space="preserve"> </v>
      </c>
      <c r="L64" s="71"/>
      <c r="M64" s="71"/>
    </row>
    <row r="65" spans="1:13">
      <c r="A65" s="1" t="s">
        <v>331</v>
      </c>
      <c r="B65" s="1"/>
      <c r="C65" s="4"/>
      <c r="D65" s="70"/>
      <c r="E65" s="1"/>
      <c r="F65" s="1"/>
      <c r="G65" s="1"/>
      <c r="H65" s="1"/>
      <c r="I65" s="1"/>
      <c r="J65" s="118"/>
      <c r="K65" s="120" t="str">
        <f t="shared" si="2"/>
        <v xml:space="preserve"> </v>
      </c>
      <c r="L65" s="71"/>
      <c r="M65" s="71"/>
    </row>
    <row r="66" spans="1:13">
      <c r="A66" s="1" t="s">
        <v>332</v>
      </c>
      <c r="B66" s="1"/>
      <c r="C66" s="4"/>
      <c r="D66" s="70"/>
      <c r="E66" s="1"/>
      <c r="F66" s="1"/>
      <c r="G66" s="1"/>
      <c r="H66" s="1"/>
      <c r="I66" s="1"/>
      <c r="J66" s="118"/>
      <c r="K66" s="120" t="str">
        <f t="shared" si="2"/>
        <v xml:space="preserve"> </v>
      </c>
      <c r="L66" s="71"/>
      <c r="M66" s="71"/>
    </row>
    <row r="67" spans="1:13">
      <c r="A67" s="1" t="s">
        <v>333</v>
      </c>
      <c r="B67" s="1"/>
      <c r="C67" s="4"/>
      <c r="D67" s="70"/>
      <c r="E67" s="1"/>
      <c r="F67" s="1"/>
      <c r="G67" s="1"/>
      <c r="H67" s="1"/>
      <c r="I67" s="1"/>
      <c r="J67" s="118"/>
      <c r="K67" s="120" t="str">
        <f t="shared" si="2"/>
        <v xml:space="preserve"> </v>
      </c>
      <c r="L67" s="71"/>
      <c r="M67" s="71"/>
    </row>
    <row r="68" spans="1:13">
      <c r="A68" s="1" t="s">
        <v>334</v>
      </c>
      <c r="B68" s="1"/>
      <c r="C68" s="4"/>
      <c r="D68" s="70"/>
      <c r="E68" s="1"/>
      <c r="F68" s="1"/>
      <c r="G68" s="1"/>
      <c r="H68" s="1"/>
      <c r="I68" s="1"/>
      <c r="J68" s="118"/>
      <c r="K68" s="120" t="str">
        <f t="shared" si="2"/>
        <v xml:space="preserve"> </v>
      </c>
      <c r="L68" s="71"/>
      <c r="M68" s="71"/>
    </row>
    <row r="69" spans="1:13">
      <c r="A69" s="1" t="s">
        <v>335</v>
      </c>
      <c r="B69" s="1"/>
      <c r="C69" s="4"/>
      <c r="D69" s="70"/>
      <c r="E69" s="1"/>
      <c r="F69" s="1"/>
      <c r="G69" s="1"/>
      <c r="H69" s="1"/>
      <c r="I69" s="1"/>
      <c r="J69" s="118"/>
      <c r="K69" s="120" t="str">
        <f t="shared" si="2"/>
        <v xml:space="preserve"> </v>
      </c>
      <c r="L69" s="71"/>
      <c r="M69" s="71"/>
    </row>
    <row r="70" spans="1:13">
      <c r="A70" s="1" t="s">
        <v>336</v>
      </c>
      <c r="B70" s="1"/>
      <c r="C70" s="4"/>
      <c r="D70" s="70"/>
      <c r="E70" s="1"/>
      <c r="F70" s="1"/>
      <c r="G70" s="1"/>
      <c r="H70" s="1"/>
      <c r="I70" s="1"/>
      <c r="J70" s="118"/>
      <c r="K70" s="120" t="str">
        <f t="shared" si="2"/>
        <v xml:space="preserve"> </v>
      </c>
      <c r="L70" s="71"/>
      <c r="M70" s="71"/>
    </row>
    <row r="71" spans="1:13">
      <c r="A71" s="1" t="s">
        <v>337</v>
      </c>
      <c r="B71" s="1"/>
      <c r="C71" s="4"/>
      <c r="D71" s="70"/>
      <c r="E71" s="1"/>
      <c r="F71" s="1"/>
      <c r="G71" s="1"/>
      <c r="H71" s="1"/>
      <c r="I71" s="1"/>
      <c r="J71" s="118"/>
      <c r="K71" s="120" t="str">
        <f t="shared" si="2"/>
        <v xml:space="preserve"> </v>
      </c>
      <c r="L71" s="71"/>
      <c r="M71" s="71"/>
    </row>
    <row r="72" spans="1:13">
      <c r="A72" s="1" t="s">
        <v>338</v>
      </c>
      <c r="B72" s="1"/>
      <c r="C72" s="4"/>
      <c r="D72" s="70"/>
      <c r="E72" s="1"/>
      <c r="F72" s="1"/>
      <c r="G72" s="1"/>
      <c r="H72" s="1"/>
      <c r="I72" s="1"/>
      <c r="J72" s="118"/>
      <c r="K72" s="120" t="str">
        <f t="shared" si="2"/>
        <v xml:space="preserve"> </v>
      </c>
      <c r="L72" s="71"/>
      <c r="M72" s="71"/>
    </row>
    <row r="73" spans="1:13">
      <c r="A73" s="1" t="s">
        <v>339</v>
      </c>
      <c r="B73" s="1"/>
      <c r="C73" s="4"/>
      <c r="D73" s="70"/>
      <c r="E73" s="1"/>
      <c r="F73" s="1"/>
      <c r="G73" s="1"/>
      <c r="H73" s="1"/>
      <c r="I73" s="1"/>
      <c r="J73" s="118"/>
      <c r="K73" s="120" t="str">
        <f t="shared" si="2"/>
        <v xml:space="preserve"> </v>
      </c>
      <c r="L73" s="71"/>
      <c r="M73" s="71"/>
    </row>
    <row r="74" spans="1:13">
      <c r="A74" s="1" t="s">
        <v>340</v>
      </c>
      <c r="B74" s="1"/>
      <c r="C74" s="4"/>
      <c r="D74" s="70"/>
      <c r="E74" s="1"/>
      <c r="F74" s="1"/>
      <c r="G74" s="1"/>
      <c r="H74" s="1"/>
      <c r="I74" s="1"/>
      <c r="J74" s="118"/>
      <c r="K74" s="120" t="str">
        <f t="shared" si="2"/>
        <v xml:space="preserve"> </v>
      </c>
      <c r="L74" s="71"/>
      <c r="M74" s="71"/>
    </row>
    <row r="75" spans="1:13">
      <c r="A75" s="1" t="s">
        <v>341</v>
      </c>
      <c r="B75" s="1"/>
      <c r="C75" s="4"/>
      <c r="D75" s="70"/>
      <c r="E75" s="1"/>
      <c r="F75" s="1"/>
      <c r="G75" s="1"/>
      <c r="H75" s="1"/>
      <c r="I75" s="1"/>
      <c r="J75" s="118"/>
      <c r="K75" s="120" t="str">
        <f t="shared" si="2"/>
        <v xml:space="preserve"> </v>
      </c>
      <c r="L75" s="71"/>
      <c r="M75" s="71"/>
    </row>
    <row r="76" spans="1:13">
      <c r="A76" s="1" t="s">
        <v>342</v>
      </c>
      <c r="B76" s="1"/>
      <c r="C76" s="4"/>
      <c r="D76" s="70"/>
      <c r="E76" s="1"/>
      <c r="F76" s="1"/>
      <c r="G76" s="1"/>
      <c r="H76" s="1"/>
      <c r="I76" s="1"/>
      <c r="J76" s="118"/>
      <c r="K76" s="120" t="str">
        <f t="shared" si="2"/>
        <v xml:space="preserve"> </v>
      </c>
      <c r="L76" s="71"/>
      <c r="M76" s="71"/>
    </row>
    <row r="77" spans="1:13">
      <c r="A77" s="1" t="s">
        <v>343</v>
      </c>
      <c r="B77" s="1"/>
      <c r="C77" s="4"/>
      <c r="D77" s="70"/>
      <c r="E77" s="1"/>
      <c r="F77" s="1"/>
      <c r="G77" s="1"/>
      <c r="H77" s="1"/>
      <c r="I77" s="1"/>
      <c r="J77" s="118"/>
      <c r="K77" s="120" t="str">
        <f t="shared" si="2"/>
        <v xml:space="preserve"> </v>
      </c>
      <c r="L77" s="71"/>
      <c r="M77" s="71"/>
    </row>
    <row r="78" spans="1:13">
      <c r="A78" s="1" t="s">
        <v>344</v>
      </c>
      <c r="B78" s="1"/>
      <c r="C78" s="4"/>
      <c r="D78" s="70"/>
      <c r="E78" s="1"/>
      <c r="F78" s="1"/>
      <c r="G78" s="1"/>
      <c r="H78" s="1"/>
      <c r="I78" s="1"/>
      <c r="J78" s="118"/>
      <c r="K78" s="120" t="str">
        <f t="shared" si="2"/>
        <v xml:space="preserve"> </v>
      </c>
      <c r="L78" s="71"/>
      <c r="M78" s="71"/>
    </row>
    <row r="79" spans="1:13">
      <c r="A79" s="1" t="s">
        <v>345</v>
      </c>
      <c r="B79" s="1"/>
      <c r="C79" s="4"/>
      <c r="D79" s="70"/>
      <c r="E79" s="1"/>
      <c r="F79" s="1"/>
      <c r="G79" s="1"/>
      <c r="H79" s="1"/>
      <c r="I79" s="1"/>
      <c r="J79" s="118"/>
      <c r="K79" s="120" t="str">
        <f t="shared" si="2"/>
        <v xml:space="preserve"> </v>
      </c>
      <c r="L79" s="71"/>
      <c r="M79" s="71"/>
    </row>
    <row r="80" spans="1:13">
      <c r="A80" s="1" t="s">
        <v>346</v>
      </c>
      <c r="B80" s="1"/>
      <c r="C80" s="4"/>
      <c r="D80" s="70"/>
      <c r="E80" s="1"/>
      <c r="F80" s="1"/>
      <c r="G80" s="1"/>
      <c r="H80" s="1"/>
      <c r="I80" s="1"/>
      <c r="J80" s="118"/>
      <c r="K80" s="120" t="str">
        <f t="shared" si="2"/>
        <v xml:space="preserve"> </v>
      </c>
      <c r="L80" s="71"/>
      <c r="M80" s="71"/>
    </row>
    <row r="81" spans="1:13">
      <c r="A81" s="1" t="s">
        <v>347</v>
      </c>
      <c r="B81" s="1"/>
      <c r="C81" s="4"/>
      <c r="D81" s="70"/>
      <c r="E81" s="1"/>
      <c r="F81" s="1"/>
      <c r="G81" s="1"/>
      <c r="H81" s="1"/>
      <c r="I81" s="1"/>
      <c r="J81" s="118"/>
      <c r="K81" s="120" t="str">
        <f t="shared" si="2"/>
        <v xml:space="preserve"> </v>
      </c>
      <c r="L81" s="71"/>
      <c r="M81" s="71"/>
    </row>
    <row r="82" spans="1:13">
      <c r="A82" s="1" t="s">
        <v>348</v>
      </c>
      <c r="B82" s="1"/>
      <c r="C82" s="4"/>
      <c r="D82" s="70"/>
      <c r="E82" s="1"/>
      <c r="F82" s="1"/>
      <c r="G82" s="1"/>
      <c r="H82" s="1"/>
      <c r="I82" s="1"/>
      <c r="J82" s="118"/>
      <c r="K82" s="120" t="str">
        <f t="shared" si="2"/>
        <v xml:space="preserve"> </v>
      </c>
      <c r="L82" s="71"/>
      <c r="M82" s="71"/>
    </row>
    <row r="83" spans="1:13">
      <c r="A83" s="1" t="s">
        <v>349</v>
      </c>
      <c r="B83" s="1"/>
      <c r="C83" s="4"/>
      <c r="D83" s="70"/>
      <c r="E83" s="1"/>
      <c r="F83" s="1"/>
      <c r="G83" s="1"/>
      <c r="H83" s="1"/>
      <c r="I83" s="1"/>
      <c r="J83" s="118"/>
      <c r="K83" s="120" t="str">
        <f t="shared" si="2"/>
        <v xml:space="preserve"> </v>
      </c>
      <c r="L83" s="71"/>
      <c r="M83" s="71"/>
    </row>
    <row r="84" spans="1:13">
      <c r="A84" s="1" t="s">
        <v>350</v>
      </c>
      <c r="B84" s="1"/>
      <c r="C84" s="4"/>
      <c r="D84" s="70"/>
      <c r="E84" s="1"/>
      <c r="F84" s="1"/>
      <c r="G84" s="1"/>
      <c r="H84" s="1"/>
      <c r="I84" s="1"/>
      <c r="J84" s="118"/>
      <c r="K84" s="120" t="str">
        <f t="shared" si="2"/>
        <v xml:space="preserve"> </v>
      </c>
      <c r="L84" s="71"/>
      <c r="M84" s="71"/>
    </row>
    <row r="85" spans="1:13">
      <c r="A85" s="1" t="s">
        <v>351</v>
      </c>
      <c r="B85" s="1"/>
      <c r="C85" s="4"/>
      <c r="D85" s="70"/>
      <c r="E85" s="1"/>
      <c r="F85" s="1"/>
      <c r="G85" s="1"/>
      <c r="H85" s="1"/>
      <c r="I85" s="1"/>
      <c r="J85" s="118"/>
      <c r="K85" s="120" t="str">
        <f t="shared" si="2"/>
        <v xml:space="preserve"> </v>
      </c>
      <c r="L85" s="71"/>
      <c r="M85" s="71"/>
    </row>
    <row r="86" spans="1:13">
      <c r="A86" s="1" t="s">
        <v>352</v>
      </c>
      <c r="B86" s="1"/>
      <c r="C86" s="4"/>
      <c r="D86" s="70"/>
      <c r="E86" s="1"/>
      <c r="F86" s="1"/>
      <c r="G86" s="1"/>
      <c r="H86" s="1"/>
      <c r="I86" s="1"/>
      <c r="J86" s="118"/>
      <c r="K86" s="120" t="str">
        <f t="shared" si="2"/>
        <v xml:space="preserve"> </v>
      </c>
      <c r="L86" s="71"/>
      <c r="M86" s="71"/>
    </row>
    <row r="87" spans="1:13">
      <c r="A87" s="1" t="s">
        <v>353</v>
      </c>
      <c r="B87" s="1"/>
      <c r="C87" s="4"/>
      <c r="D87" s="70"/>
      <c r="E87" s="1"/>
      <c r="F87" s="1"/>
      <c r="G87" s="1"/>
      <c r="H87" s="1"/>
      <c r="I87" s="1"/>
      <c r="J87" s="118"/>
      <c r="K87" s="120" t="str">
        <f t="shared" si="2"/>
        <v xml:space="preserve"> </v>
      </c>
      <c r="L87" s="71"/>
      <c r="M87" s="71"/>
    </row>
    <row r="88" spans="1:13">
      <c r="A88" s="1" t="s">
        <v>354</v>
      </c>
      <c r="B88" s="1"/>
      <c r="C88" s="4"/>
      <c r="D88" s="70"/>
      <c r="E88" s="1"/>
      <c r="F88" s="1"/>
      <c r="G88" s="1"/>
      <c r="H88" s="1"/>
      <c r="I88" s="1"/>
      <c r="J88" s="118"/>
      <c r="K88" s="120" t="str">
        <f t="shared" si="2"/>
        <v xml:space="preserve"> </v>
      </c>
      <c r="L88" s="71"/>
      <c r="M88" s="71"/>
    </row>
    <row r="89" spans="1:13">
      <c r="A89" s="1" t="s">
        <v>355</v>
      </c>
      <c r="B89" s="1"/>
      <c r="C89" s="4"/>
      <c r="D89" s="70"/>
      <c r="E89" s="1"/>
      <c r="F89" s="1"/>
      <c r="G89" s="1"/>
      <c r="H89" s="1"/>
      <c r="I89" s="1"/>
      <c r="J89" s="118"/>
      <c r="K89" s="120" t="str">
        <f t="shared" si="2"/>
        <v xml:space="preserve"> </v>
      </c>
      <c r="L89" s="71"/>
      <c r="M89" s="71"/>
    </row>
    <row r="90" spans="1:13">
      <c r="A90" s="1" t="s">
        <v>356</v>
      </c>
      <c r="B90" s="1"/>
      <c r="C90" s="4"/>
      <c r="D90" s="70"/>
      <c r="E90" s="1"/>
      <c r="F90" s="1"/>
      <c r="G90" s="1"/>
      <c r="H90" s="1"/>
      <c r="I90" s="1"/>
      <c r="J90" s="118"/>
      <c r="K90" s="120" t="str">
        <f t="shared" si="2"/>
        <v xml:space="preserve"> </v>
      </c>
      <c r="L90" s="71"/>
      <c r="M90" s="71"/>
    </row>
    <row r="91" spans="1:13">
      <c r="A91" s="1" t="s">
        <v>357</v>
      </c>
      <c r="B91" s="1"/>
      <c r="C91" s="4"/>
      <c r="D91" s="70"/>
      <c r="E91" s="1"/>
      <c r="F91" s="1"/>
      <c r="G91" s="1"/>
      <c r="H91" s="1"/>
      <c r="I91" s="1"/>
      <c r="J91" s="118"/>
      <c r="K91" s="120" t="str">
        <f t="shared" si="2"/>
        <v xml:space="preserve"> </v>
      </c>
      <c r="L91" s="71"/>
      <c r="M91" s="71"/>
    </row>
    <row r="92" spans="1:13">
      <c r="A92" s="1" t="s">
        <v>358</v>
      </c>
      <c r="B92" s="1"/>
      <c r="C92" s="4"/>
      <c r="D92" s="70"/>
      <c r="E92" s="1"/>
      <c r="F92" s="1"/>
      <c r="G92" s="1"/>
      <c r="H92" s="1"/>
      <c r="I92" s="1"/>
      <c r="J92" s="118"/>
      <c r="K92" s="120" t="str">
        <f t="shared" si="2"/>
        <v xml:space="preserve"> </v>
      </c>
      <c r="L92" s="71"/>
      <c r="M92" s="71"/>
    </row>
    <row r="93" spans="1:13">
      <c r="A93" s="1" t="s">
        <v>359</v>
      </c>
      <c r="B93" s="1"/>
      <c r="C93" s="4"/>
      <c r="D93" s="70"/>
      <c r="E93" s="1"/>
      <c r="F93" s="1"/>
      <c r="G93" s="1"/>
      <c r="H93" s="1"/>
      <c r="I93" s="1"/>
      <c r="J93" s="118"/>
      <c r="K93" s="120" t="str">
        <f t="shared" si="2"/>
        <v xml:space="preserve"> </v>
      </c>
      <c r="L93" s="71"/>
      <c r="M93" s="71"/>
    </row>
    <row r="94" spans="1:13">
      <c r="A94" s="1" t="s">
        <v>360</v>
      </c>
      <c r="B94" s="1"/>
      <c r="C94" s="4"/>
      <c r="D94" s="70"/>
      <c r="E94" s="1"/>
      <c r="F94" s="1"/>
      <c r="G94" s="1"/>
      <c r="H94" s="1"/>
      <c r="I94" s="1"/>
      <c r="J94" s="118"/>
      <c r="K94" s="120" t="str">
        <f t="shared" si="2"/>
        <v xml:space="preserve"> </v>
      </c>
      <c r="L94" s="71"/>
      <c r="M94" s="71"/>
    </row>
    <row r="95" spans="1:13">
      <c r="A95" s="1" t="s">
        <v>361</v>
      </c>
      <c r="B95" s="1"/>
      <c r="C95" s="4"/>
      <c r="D95" s="70"/>
      <c r="E95" s="1"/>
      <c r="F95" s="1"/>
      <c r="G95" s="1"/>
      <c r="H95" s="1"/>
      <c r="I95" s="1"/>
      <c r="J95" s="118"/>
      <c r="K95" s="120" t="str">
        <f t="shared" si="2"/>
        <v xml:space="preserve"> </v>
      </c>
      <c r="L95" s="71"/>
      <c r="M95" s="71"/>
    </row>
    <row r="96" spans="1:13">
      <c r="A96" s="1" t="s">
        <v>362</v>
      </c>
      <c r="B96" s="1"/>
      <c r="C96" s="4"/>
      <c r="D96" s="70"/>
      <c r="E96" s="1"/>
      <c r="F96" s="1"/>
      <c r="G96" s="1"/>
      <c r="H96" s="1"/>
      <c r="I96" s="1"/>
      <c r="J96" s="118"/>
      <c r="K96" s="120" t="str">
        <f t="shared" si="2"/>
        <v xml:space="preserve"> </v>
      </c>
      <c r="L96" s="71"/>
      <c r="M96" s="71"/>
    </row>
    <row r="97" spans="1:13">
      <c r="A97" s="1" t="s">
        <v>363</v>
      </c>
      <c r="B97" s="1"/>
      <c r="C97" s="4"/>
      <c r="D97" s="70"/>
      <c r="E97" s="1"/>
      <c r="F97" s="1"/>
      <c r="G97" s="1"/>
      <c r="H97" s="1"/>
      <c r="I97" s="1"/>
      <c r="J97" s="118"/>
      <c r="K97" s="120" t="str">
        <f t="shared" si="2"/>
        <v xml:space="preserve"> </v>
      </c>
      <c r="L97" s="71"/>
      <c r="M97" s="71"/>
    </row>
    <row r="98" spans="1:13">
      <c r="A98" s="1" t="s">
        <v>364</v>
      </c>
      <c r="B98" s="1"/>
      <c r="C98" s="4"/>
      <c r="D98" s="70"/>
      <c r="E98" s="1"/>
      <c r="F98" s="1"/>
      <c r="G98" s="1"/>
      <c r="H98" s="1"/>
      <c r="I98" s="1"/>
      <c r="J98" s="118"/>
      <c r="K98" s="120" t="str">
        <f t="shared" si="2"/>
        <v xml:space="preserve"> </v>
      </c>
      <c r="L98" s="71"/>
      <c r="M98" s="71"/>
    </row>
    <row r="99" spans="1:13">
      <c r="A99" s="1" t="s">
        <v>365</v>
      </c>
      <c r="B99" s="1"/>
      <c r="C99" s="4"/>
      <c r="D99" s="70"/>
      <c r="E99" s="1"/>
      <c r="F99" s="1"/>
      <c r="G99" s="1"/>
      <c r="H99" s="1"/>
      <c r="I99" s="1"/>
      <c r="J99" s="118"/>
      <c r="K99" s="120" t="str">
        <f t="shared" si="2"/>
        <v xml:space="preserve"> </v>
      </c>
      <c r="L99" s="71"/>
      <c r="M99" s="71"/>
    </row>
    <row r="100" spans="1:13">
      <c r="A100" s="1" t="s">
        <v>366</v>
      </c>
      <c r="B100" s="1"/>
      <c r="C100" s="4"/>
      <c r="D100" s="70"/>
      <c r="E100" s="1"/>
      <c r="F100" s="1"/>
      <c r="G100" s="1"/>
      <c r="H100" s="1"/>
      <c r="I100" s="1"/>
      <c r="J100" s="118"/>
      <c r="K100" s="120" t="str">
        <f t="shared" si="2"/>
        <v xml:space="preserve"> </v>
      </c>
      <c r="L100" s="71"/>
      <c r="M100" s="71"/>
    </row>
    <row r="101" spans="1:13">
      <c r="A101" s="1" t="s">
        <v>367</v>
      </c>
      <c r="B101" s="1"/>
      <c r="C101" s="4"/>
      <c r="D101" s="70"/>
      <c r="E101" s="1"/>
      <c r="F101" s="1"/>
      <c r="G101" s="1"/>
      <c r="H101" s="1"/>
      <c r="I101" s="1"/>
      <c r="J101" s="118"/>
      <c r="K101" s="120" t="str">
        <f t="shared" si="2"/>
        <v xml:space="preserve"> </v>
      </c>
      <c r="L101" s="71"/>
      <c r="M101" s="71"/>
    </row>
    <row r="102" spans="1:13">
      <c r="A102" s="1" t="s">
        <v>368</v>
      </c>
      <c r="B102" s="1"/>
      <c r="C102" s="4"/>
      <c r="D102" s="70"/>
      <c r="E102" s="1"/>
      <c r="F102" s="1"/>
      <c r="G102" s="1"/>
      <c r="H102" s="1"/>
      <c r="I102" s="1"/>
      <c r="J102" s="118"/>
      <c r="K102" s="120" t="str">
        <f t="shared" si="2"/>
        <v xml:space="preserve"> </v>
      </c>
      <c r="L102" s="71"/>
      <c r="M102" s="71"/>
    </row>
    <row r="103" spans="1:13">
      <c r="A103" s="1" t="s">
        <v>369</v>
      </c>
      <c r="B103" s="1"/>
      <c r="C103" s="4"/>
      <c r="D103" s="70"/>
      <c r="E103" s="1"/>
      <c r="F103" s="1"/>
      <c r="G103" s="1"/>
      <c r="H103" s="1"/>
      <c r="I103" s="1"/>
      <c r="J103" s="118"/>
      <c r="K103" s="120" t="str">
        <f t="shared" si="2"/>
        <v xml:space="preserve"> </v>
      </c>
      <c r="L103" s="71"/>
      <c r="M103" s="71"/>
    </row>
    <row r="104" spans="1:13">
      <c r="A104" s="1" t="s">
        <v>370</v>
      </c>
      <c r="B104" s="1"/>
      <c r="C104" s="4"/>
      <c r="D104" s="70"/>
      <c r="E104" s="1"/>
      <c r="F104" s="1"/>
      <c r="G104" s="1"/>
      <c r="H104" s="1"/>
      <c r="I104" s="1"/>
      <c r="J104" s="118"/>
      <c r="K104" s="120" t="str">
        <f t="shared" si="2"/>
        <v xml:space="preserve"> </v>
      </c>
      <c r="L104" s="71"/>
      <c r="M104" s="71"/>
    </row>
    <row r="105" spans="1:13">
      <c r="A105" s="1" t="s">
        <v>371</v>
      </c>
      <c r="B105" s="1"/>
      <c r="C105" s="4"/>
      <c r="D105" s="70"/>
      <c r="E105" s="1"/>
      <c r="F105" s="1"/>
      <c r="G105" s="1"/>
      <c r="H105" s="1"/>
      <c r="I105" s="1"/>
      <c r="J105" s="118"/>
      <c r="K105" s="120" t="str">
        <f t="shared" si="2"/>
        <v xml:space="preserve"> </v>
      </c>
      <c r="L105" s="71"/>
      <c r="M105" s="71"/>
    </row>
    <row r="106" spans="1:13">
      <c r="A106" s="1" t="s">
        <v>372</v>
      </c>
      <c r="B106" s="1"/>
      <c r="C106" s="4"/>
      <c r="D106" s="70"/>
      <c r="E106" s="1"/>
      <c r="F106" s="1"/>
      <c r="G106" s="1"/>
      <c r="H106" s="1"/>
      <c r="I106" s="1"/>
      <c r="J106" s="118"/>
      <c r="K106" s="120" t="str">
        <f t="shared" si="2"/>
        <v xml:space="preserve"> </v>
      </c>
      <c r="L106" s="71"/>
      <c r="M106" s="71"/>
    </row>
    <row r="107" spans="1:13">
      <c r="A107" s="1" t="s">
        <v>373</v>
      </c>
      <c r="B107" s="1"/>
      <c r="C107" s="4"/>
      <c r="D107" s="70"/>
      <c r="E107" s="1"/>
      <c r="F107" s="1"/>
      <c r="G107" s="1"/>
      <c r="H107" s="1"/>
      <c r="I107" s="1"/>
      <c r="J107" s="118"/>
      <c r="K107" s="120" t="str">
        <f t="shared" si="2"/>
        <v xml:space="preserve"> </v>
      </c>
      <c r="L107" s="71"/>
      <c r="M107" s="71"/>
    </row>
    <row r="108" spans="1:13">
      <c r="A108" s="1" t="s">
        <v>374</v>
      </c>
      <c r="B108" s="1"/>
      <c r="C108" s="4"/>
      <c r="D108" s="70"/>
      <c r="E108" s="1"/>
      <c r="F108" s="1"/>
      <c r="G108" s="1"/>
      <c r="H108" s="1"/>
      <c r="I108" s="1"/>
      <c r="J108" s="118"/>
      <c r="K108" s="120" t="str">
        <f t="shared" si="2"/>
        <v xml:space="preserve"> </v>
      </c>
      <c r="L108" s="71"/>
      <c r="M108" s="71"/>
    </row>
    <row r="109" spans="1:13">
      <c r="A109" s="1" t="s">
        <v>375</v>
      </c>
      <c r="B109" s="1"/>
      <c r="C109" s="4"/>
      <c r="D109" s="70"/>
      <c r="E109" s="1"/>
      <c r="F109" s="1"/>
      <c r="G109" s="1"/>
      <c r="H109" s="1"/>
      <c r="I109" s="1"/>
      <c r="J109" s="118"/>
      <c r="K109" s="120" t="str">
        <f t="shared" si="2"/>
        <v xml:space="preserve"> </v>
      </c>
      <c r="L109" s="71"/>
      <c r="M109" s="71"/>
    </row>
    <row r="110" spans="1:13">
      <c r="A110" s="1" t="s">
        <v>376</v>
      </c>
      <c r="B110" s="1"/>
      <c r="C110" s="4"/>
      <c r="D110" s="70"/>
      <c r="E110" s="1"/>
      <c r="F110" s="1"/>
      <c r="G110" s="1"/>
      <c r="H110" s="1"/>
      <c r="I110" s="1"/>
      <c r="J110" s="118"/>
      <c r="K110" s="120" t="str">
        <f t="shared" si="2"/>
        <v xml:space="preserve"> </v>
      </c>
      <c r="L110" s="71"/>
      <c r="M110" s="71"/>
    </row>
    <row r="111" spans="1:13">
      <c r="A111" s="1" t="s">
        <v>377</v>
      </c>
      <c r="B111" s="1"/>
      <c r="C111" s="4"/>
      <c r="D111" s="70"/>
      <c r="E111" s="1"/>
      <c r="F111" s="1"/>
      <c r="G111" s="1"/>
      <c r="H111" s="1"/>
      <c r="I111" s="1"/>
      <c r="J111" s="118"/>
      <c r="K111" s="120" t="str">
        <f t="shared" si="2"/>
        <v xml:space="preserve"> </v>
      </c>
      <c r="L111" s="71"/>
      <c r="M111" s="71"/>
    </row>
    <row r="112" spans="1:13">
      <c r="A112" s="1" t="s">
        <v>378</v>
      </c>
      <c r="B112" s="1"/>
      <c r="C112" s="4"/>
      <c r="D112" s="70"/>
      <c r="E112" s="1"/>
      <c r="F112" s="1"/>
      <c r="G112" s="1"/>
      <c r="H112" s="1"/>
      <c r="I112" s="1"/>
      <c r="J112" s="118"/>
      <c r="K112" s="120" t="str">
        <f t="shared" si="2"/>
        <v xml:space="preserve"> </v>
      </c>
      <c r="L112" s="71"/>
      <c r="M112" s="71"/>
    </row>
    <row r="113" spans="1:13">
      <c r="A113" s="1" t="s">
        <v>379</v>
      </c>
      <c r="B113" s="1"/>
      <c r="C113" s="4"/>
      <c r="D113" s="70"/>
      <c r="E113" s="1"/>
      <c r="F113" s="1"/>
      <c r="G113" s="1"/>
      <c r="H113" s="1"/>
      <c r="I113" s="1"/>
      <c r="J113" s="118"/>
      <c r="K113" s="120" t="str">
        <f t="shared" si="2"/>
        <v xml:space="preserve"> </v>
      </c>
      <c r="L113" s="71"/>
      <c r="M113" s="71"/>
    </row>
    <row r="114" spans="1:13">
      <c r="A114" s="1" t="s">
        <v>380</v>
      </c>
      <c r="B114" s="1"/>
      <c r="C114" s="4"/>
      <c r="D114" s="70"/>
      <c r="E114" s="1"/>
      <c r="F114" s="1"/>
      <c r="G114" s="1"/>
      <c r="H114" s="1"/>
      <c r="I114" s="1"/>
      <c r="J114" s="118"/>
      <c r="K114" s="120" t="str">
        <f t="shared" si="2"/>
        <v xml:space="preserve"> </v>
      </c>
      <c r="L114" s="71"/>
      <c r="M114" s="71"/>
    </row>
    <row r="115" spans="1:13">
      <c r="A115" s="1" t="s">
        <v>381</v>
      </c>
      <c r="B115" s="1"/>
      <c r="C115" s="4"/>
      <c r="D115" s="70"/>
      <c r="E115" s="1"/>
      <c r="F115" s="1"/>
      <c r="G115" s="1"/>
      <c r="H115" s="1"/>
      <c r="I115" s="1"/>
      <c r="J115" s="118"/>
      <c r="K115" s="120" t="str">
        <f t="shared" si="2"/>
        <v xml:space="preserve"> </v>
      </c>
      <c r="L115" s="71"/>
      <c r="M115" s="71"/>
    </row>
    <row r="116" spans="1:13">
      <c r="A116" s="1" t="s">
        <v>382</v>
      </c>
      <c r="B116" s="1"/>
      <c r="C116" s="4"/>
      <c r="D116" s="70"/>
      <c r="E116" s="1"/>
      <c r="F116" s="1"/>
      <c r="G116" s="1"/>
      <c r="H116" s="1"/>
      <c r="I116" s="1"/>
      <c r="J116" s="118"/>
      <c r="K116" s="120" t="str">
        <f t="shared" si="2"/>
        <v xml:space="preserve"> </v>
      </c>
      <c r="L116" s="71"/>
      <c r="M116" s="71"/>
    </row>
    <row r="117" spans="1:13">
      <c r="A117" s="1" t="s">
        <v>383</v>
      </c>
      <c r="B117" s="1"/>
      <c r="C117" s="4"/>
      <c r="D117" s="70"/>
      <c r="E117" s="1"/>
      <c r="F117" s="1"/>
      <c r="G117" s="1"/>
      <c r="H117" s="1"/>
      <c r="I117" s="1"/>
      <c r="J117" s="118"/>
      <c r="K117" s="120" t="str">
        <f t="shared" si="2"/>
        <v xml:space="preserve"> </v>
      </c>
      <c r="L117" s="71"/>
      <c r="M117" s="71"/>
    </row>
    <row r="118" spans="1:13">
      <c r="A118" s="1" t="s">
        <v>384</v>
      </c>
      <c r="B118" s="1"/>
      <c r="C118" s="4"/>
      <c r="D118" s="70"/>
      <c r="E118" s="1"/>
      <c r="F118" s="1"/>
      <c r="G118" s="1"/>
      <c r="H118" s="1"/>
      <c r="I118" s="1"/>
      <c r="J118" s="118"/>
      <c r="K118" s="120" t="str">
        <f t="shared" si="2"/>
        <v xml:space="preserve"> </v>
      </c>
      <c r="L118" s="71"/>
      <c r="M118" s="71"/>
    </row>
    <row r="119" spans="1:13">
      <c r="A119" s="1" t="s">
        <v>385</v>
      </c>
      <c r="B119" s="1"/>
      <c r="C119" s="4"/>
      <c r="D119" s="70"/>
      <c r="E119" s="1"/>
      <c r="F119" s="1"/>
      <c r="G119" s="1"/>
      <c r="H119" s="1"/>
      <c r="I119" s="1"/>
      <c r="J119" s="118"/>
      <c r="K119" s="120" t="str">
        <f t="shared" si="2"/>
        <v xml:space="preserve"> </v>
      </c>
      <c r="L119" s="71"/>
      <c r="M119" s="71"/>
    </row>
    <row r="120" spans="1:13">
      <c r="A120" s="1" t="s">
        <v>386</v>
      </c>
      <c r="B120" s="1"/>
      <c r="C120" s="4"/>
      <c r="D120" s="70"/>
      <c r="E120" s="1"/>
      <c r="F120" s="1"/>
      <c r="G120" s="1"/>
      <c r="H120" s="1"/>
      <c r="I120" s="1"/>
      <c r="J120" s="118"/>
      <c r="K120" s="120" t="str">
        <f t="shared" ref="K120:K143" si="3">IF(ISBLANK(B120)," ",100-SUM(D120:J120))</f>
        <v xml:space="preserve"> </v>
      </c>
      <c r="L120" s="71"/>
      <c r="M120" s="71"/>
    </row>
    <row r="121" spans="1:13">
      <c r="A121" s="105" t="s">
        <v>387</v>
      </c>
      <c r="B121" s="1"/>
      <c r="C121" s="4"/>
      <c r="D121" s="70"/>
      <c r="E121" s="1"/>
      <c r="F121" s="1"/>
      <c r="G121" s="1"/>
      <c r="H121" s="1"/>
      <c r="I121" s="1"/>
      <c r="J121" s="118"/>
      <c r="K121" s="120" t="str">
        <f t="shared" si="3"/>
        <v xml:space="preserve"> </v>
      </c>
      <c r="L121" s="71"/>
      <c r="M121" s="71"/>
    </row>
    <row r="122" spans="1:13" ht="15.75" thickBot="1">
      <c r="A122" s="1" t="s">
        <v>388</v>
      </c>
      <c r="B122" s="1"/>
      <c r="C122" s="4"/>
      <c r="D122" s="72"/>
      <c r="E122" s="73"/>
      <c r="F122" s="73"/>
      <c r="G122" s="73"/>
      <c r="H122" s="73"/>
      <c r="I122" s="73"/>
      <c r="J122" s="122"/>
      <c r="K122" s="120" t="str">
        <f t="shared" si="3"/>
        <v xml:space="preserve"> </v>
      </c>
      <c r="L122" s="71"/>
      <c r="M122" s="71"/>
    </row>
    <row r="123" spans="1:13" ht="15.75" thickBot="1">
      <c r="A123" s="97" t="s">
        <v>472</v>
      </c>
      <c r="B123" s="98"/>
      <c r="C123" s="99"/>
      <c r="D123" s="100"/>
      <c r="E123" s="100"/>
      <c r="F123" s="100"/>
      <c r="G123" s="100"/>
      <c r="H123" s="100"/>
      <c r="I123" s="100"/>
      <c r="J123" s="100"/>
      <c r="K123" s="100"/>
      <c r="L123" s="100"/>
      <c r="M123" s="100"/>
    </row>
    <row r="124" spans="1:13">
      <c r="A124" s="1" t="s">
        <v>424</v>
      </c>
      <c r="B124" s="107">
        <v>5</v>
      </c>
      <c r="C124" s="108" t="s">
        <v>495</v>
      </c>
      <c r="D124" s="95"/>
      <c r="E124" s="93"/>
      <c r="F124" s="93"/>
      <c r="G124" s="93"/>
      <c r="H124" s="93"/>
      <c r="I124" s="93"/>
      <c r="J124" s="123"/>
      <c r="K124" s="120">
        <f t="shared" si="3"/>
        <v>100</v>
      </c>
      <c r="L124" s="71"/>
      <c r="M124" s="71"/>
    </row>
    <row r="125" spans="1:13">
      <c r="A125" s="106" t="s">
        <v>474</v>
      </c>
      <c r="B125" s="109"/>
      <c r="C125" s="110"/>
      <c r="D125" s="114"/>
      <c r="E125" s="94"/>
      <c r="F125" s="94"/>
      <c r="G125" s="94"/>
      <c r="H125" s="94"/>
      <c r="I125" s="94"/>
      <c r="J125" s="124"/>
      <c r="K125" s="120" t="str">
        <f t="shared" si="3"/>
        <v xml:space="preserve"> </v>
      </c>
      <c r="L125" s="71"/>
      <c r="M125" s="71"/>
    </row>
    <row r="126" spans="1:13">
      <c r="A126" s="106" t="s">
        <v>475</v>
      </c>
      <c r="B126" s="109"/>
      <c r="C126" s="110"/>
      <c r="D126" s="96"/>
      <c r="E126" s="94"/>
      <c r="F126" s="94"/>
      <c r="G126" s="94"/>
      <c r="H126" s="94"/>
      <c r="I126" s="94"/>
      <c r="J126" s="124"/>
      <c r="K126" s="120" t="str">
        <f t="shared" si="3"/>
        <v xml:space="preserve"> </v>
      </c>
      <c r="L126" s="71"/>
      <c r="M126" s="71"/>
    </row>
    <row r="127" spans="1:13">
      <c r="A127" s="106" t="s">
        <v>476</v>
      </c>
      <c r="B127" s="109"/>
      <c r="C127" s="110"/>
      <c r="D127" s="96"/>
      <c r="E127" s="94"/>
      <c r="F127" s="94"/>
      <c r="G127" s="94"/>
      <c r="H127" s="94"/>
      <c r="I127" s="94"/>
      <c r="J127" s="124"/>
      <c r="K127" s="120" t="str">
        <f t="shared" si="3"/>
        <v xml:space="preserve"> </v>
      </c>
      <c r="L127" s="71"/>
      <c r="M127" s="71"/>
    </row>
    <row r="128" spans="1:13">
      <c r="A128" s="106" t="s">
        <v>477</v>
      </c>
      <c r="B128" s="109"/>
      <c r="C128" s="110"/>
      <c r="D128" s="96"/>
      <c r="E128" s="94"/>
      <c r="F128" s="94"/>
      <c r="G128" s="94"/>
      <c r="H128" s="94"/>
      <c r="I128" s="94"/>
      <c r="J128" s="124"/>
      <c r="K128" s="120" t="str">
        <f t="shared" si="3"/>
        <v xml:space="preserve"> </v>
      </c>
      <c r="L128" s="71"/>
      <c r="M128" s="71"/>
    </row>
    <row r="129" spans="1:13">
      <c r="A129" s="106" t="s">
        <v>478</v>
      </c>
      <c r="B129" s="109"/>
      <c r="C129" s="110"/>
      <c r="D129" s="96"/>
      <c r="E129" s="94"/>
      <c r="F129" s="94"/>
      <c r="G129" s="94"/>
      <c r="H129" s="94"/>
      <c r="I129" s="94"/>
      <c r="J129" s="124"/>
      <c r="K129" s="120" t="str">
        <f t="shared" si="3"/>
        <v xml:space="preserve"> </v>
      </c>
      <c r="L129" s="71"/>
      <c r="M129" s="71"/>
    </row>
    <row r="130" spans="1:13">
      <c r="A130" s="106" t="s">
        <v>479</v>
      </c>
      <c r="B130" s="109"/>
      <c r="C130" s="110"/>
      <c r="D130" s="96"/>
      <c r="E130" s="94"/>
      <c r="F130" s="94"/>
      <c r="G130" s="94"/>
      <c r="H130" s="94"/>
      <c r="I130" s="94"/>
      <c r="J130" s="124"/>
      <c r="K130" s="120" t="str">
        <f t="shared" si="3"/>
        <v xml:space="preserve"> </v>
      </c>
      <c r="L130" s="71"/>
      <c r="M130" s="71"/>
    </row>
    <row r="131" spans="1:13">
      <c r="A131" s="106" t="s">
        <v>480</v>
      </c>
      <c r="B131" s="109"/>
      <c r="C131" s="110"/>
      <c r="D131" s="96"/>
      <c r="E131" s="94"/>
      <c r="F131" s="94"/>
      <c r="G131" s="94"/>
      <c r="H131" s="94"/>
      <c r="I131" s="94"/>
      <c r="J131" s="124"/>
      <c r="K131" s="120" t="str">
        <f t="shared" si="3"/>
        <v xml:space="preserve"> </v>
      </c>
      <c r="L131" s="71"/>
      <c r="M131" s="71"/>
    </row>
    <row r="132" spans="1:13">
      <c r="A132" s="106" t="s">
        <v>481</v>
      </c>
      <c r="B132" s="109"/>
      <c r="C132" s="110"/>
      <c r="D132" s="96"/>
      <c r="E132" s="94"/>
      <c r="F132" s="94"/>
      <c r="G132" s="94"/>
      <c r="H132" s="94"/>
      <c r="I132" s="94"/>
      <c r="J132" s="124"/>
      <c r="K132" s="120" t="str">
        <f t="shared" si="3"/>
        <v xml:space="preserve"> </v>
      </c>
      <c r="L132" s="71"/>
      <c r="M132" s="71"/>
    </row>
    <row r="133" spans="1:13">
      <c r="A133" s="106" t="s">
        <v>482</v>
      </c>
      <c r="B133" s="109"/>
      <c r="C133" s="110"/>
      <c r="D133" s="96"/>
      <c r="E133" s="94"/>
      <c r="F133" s="94"/>
      <c r="G133" s="94"/>
      <c r="H133" s="94"/>
      <c r="I133" s="94"/>
      <c r="J133" s="124"/>
      <c r="K133" s="120" t="str">
        <f t="shared" si="3"/>
        <v xml:space="preserve"> </v>
      </c>
      <c r="L133" s="71"/>
      <c r="M133" s="71"/>
    </row>
    <row r="134" spans="1:13">
      <c r="A134" s="106" t="s">
        <v>483</v>
      </c>
      <c r="B134" s="109"/>
      <c r="C134" s="110"/>
      <c r="D134" s="96"/>
      <c r="E134" s="94"/>
      <c r="F134" s="94"/>
      <c r="G134" s="94"/>
      <c r="H134" s="94"/>
      <c r="I134" s="94"/>
      <c r="J134" s="124"/>
      <c r="K134" s="120" t="str">
        <f t="shared" si="3"/>
        <v xml:space="preserve"> </v>
      </c>
      <c r="L134" s="71"/>
      <c r="M134" s="71"/>
    </row>
    <row r="135" spans="1:13">
      <c r="A135" s="106" t="s">
        <v>484</v>
      </c>
      <c r="B135" s="109"/>
      <c r="C135" s="110"/>
      <c r="D135" s="96"/>
      <c r="E135" s="94"/>
      <c r="F135" s="94"/>
      <c r="G135" s="94"/>
      <c r="H135" s="94"/>
      <c r="I135" s="94"/>
      <c r="J135" s="124"/>
      <c r="K135" s="120" t="str">
        <f t="shared" si="3"/>
        <v xml:space="preserve"> </v>
      </c>
      <c r="L135" s="71"/>
      <c r="M135" s="71"/>
    </row>
    <row r="136" spans="1:13">
      <c r="A136" s="106" t="s">
        <v>485</v>
      </c>
      <c r="B136" s="109"/>
      <c r="C136" s="110"/>
      <c r="D136" s="96"/>
      <c r="E136" s="94"/>
      <c r="F136" s="94"/>
      <c r="G136" s="94"/>
      <c r="H136" s="94"/>
      <c r="I136" s="94"/>
      <c r="J136" s="124"/>
      <c r="K136" s="120" t="str">
        <f t="shared" si="3"/>
        <v xml:space="preserve"> </v>
      </c>
      <c r="L136" s="71"/>
      <c r="M136" s="71"/>
    </row>
    <row r="137" spans="1:13">
      <c r="A137" s="106" t="s">
        <v>486</v>
      </c>
      <c r="B137" s="109"/>
      <c r="C137" s="110"/>
      <c r="D137" s="96"/>
      <c r="E137" s="94"/>
      <c r="F137" s="94"/>
      <c r="G137" s="94"/>
      <c r="H137" s="94"/>
      <c r="I137" s="94"/>
      <c r="J137" s="124"/>
      <c r="K137" s="120" t="str">
        <f t="shared" si="3"/>
        <v xml:space="preserve"> </v>
      </c>
      <c r="L137" s="71"/>
      <c r="M137" s="71"/>
    </row>
    <row r="138" spans="1:13">
      <c r="A138" s="106" t="s">
        <v>487</v>
      </c>
      <c r="B138" s="109"/>
      <c r="C138" s="110"/>
      <c r="D138" s="96"/>
      <c r="E138" s="94"/>
      <c r="F138" s="94"/>
      <c r="G138" s="94"/>
      <c r="H138" s="94"/>
      <c r="I138" s="94"/>
      <c r="J138" s="124"/>
      <c r="K138" s="120" t="str">
        <f t="shared" si="3"/>
        <v xml:space="preserve"> </v>
      </c>
      <c r="L138" s="71"/>
      <c r="M138" s="71"/>
    </row>
    <row r="139" spans="1:13">
      <c r="A139" s="106" t="s">
        <v>488</v>
      </c>
      <c r="B139" s="109"/>
      <c r="C139" s="110"/>
      <c r="D139" s="96"/>
      <c r="E139" s="94"/>
      <c r="F139" s="94"/>
      <c r="G139" s="94"/>
      <c r="H139" s="94"/>
      <c r="I139" s="94"/>
      <c r="J139" s="124"/>
      <c r="K139" s="120" t="str">
        <f t="shared" si="3"/>
        <v xml:space="preserve"> </v>
      </c>
      <c r="L139" s="71"/>
      <c r="M139" s="71"/>
    </row>
    <row r="140" spans="1:13">
      <c r="A140" s="106" t="s">
        <v>489</v>
      </c>
      <c r="B140" s="109"/>
      <c r="C140" s="110"/>
      <c r="D140" s="96"/>
      <c r="E140" s="94"/>
      <c r="F140" s="94"/>
      <c r="G140" s="94"/>
      <c r="H140" s="94"/>
      <c r="I140" s="94"/>
      <c r="J140" s="124"/>
      <c r="K140" s="120" t="str">
        <f t="shared" si="3"/>
        <v xml:space="preserve"> </v>
      </c>
      <c r="L140" s="71"/>
      <c r="M140" s="71"/>
    </row>
    <row r="141" spans="1:13">
      <c r="A141" s="106" t="s">
        <v>490</v>
      </c>
      <c r="B141" s="109"/>
      <c r="C141" s="110"/>
      <c r="D141" s="96"/>
      <c r="E141" s="94"/>
      <c r="F141" s="94"/>
      <c r="G141" s="94"/>
      <c r="H141" s="94"/>
      <c r="I141" s="94"/>
      <c r="J141" s="124"/>
      <c r="K141" s="120" t="str">
        <f t="shared" si="3"/>
        <v xml:space="preserve"> </v>
      </c>
      <c r="L141" s="71"/>
      <c r="M141" s="71"/>
    </row>
    <row r="142" spans="1:13">
      <c r="A142" s="106" t="s">
        <v>491</v>
      </c>
      <c r="B142" s="109"/>
      <c r="C142" s="110"/>
      <c r="D142" s="96"/>
      <c r="E142" s="94"/>
      <c r="F142" s="94"/>
      <c r="G142" s="94"/>
      <c r="H142" s="94"/>
      <c r="I142" s="94"/>
      <c r="J142" s="124"/>
      <c r="K142" s="120" t="str">
        <f t="shared" si="3"/>
        <v xml:space="preserve"> </v>
      </c>
      <c r="L142" s="71"/>
      <c r="M142" s="71"/>
    </row>
    <row r="143" spans="1:13" ht="15.75" thickBot="1">
      <c r="A143" s="111" t="s">
        <v>492</v>
      </c>
      <c r="B143" s="112"/>
      <c r="C143" s="113"/>
      <c r="D143" s="101"/>
      <c r="E143" s="102"/>
      <c r="F143" s="102"/>
      <c r="G143" s="102"/>
      <c r="H143" s="102"/>
      <c r="I143" s="102"/>
      <c r="J143" s="125"/>
      <c r="K143" s="121" t="str">
        <f t="shared" si="3"/>
        <v xml:space="preserve"> </v>
      </c>
      <c r="L143" s="74"/>
      <c r="M143" s="74"/>
    </row>
    <row r="144" spans="1:13" ht="15.75" thickBot="1">
      <c r="A144" s="103" t="s">
        <v>461</v>
      </c>
      <c r="B144" s="104">
        <f>SUM(B124:B143)</f>
        <v>5</v>
      </c>
      <c r="C144"/>
      <c r="D144"/>
      <c r="E144"/>
    </row>
    <row r="145" spans="1:12">
      <c r="A145"/>
      <c r="B145"/>
      <c r="C145"/>
      <c r="D145"/>
      <c r="E145"/>
      <c r="F145"/>
      <c r="G145"/>
      <c r="H145"/>
      <c r="I145"/>
      <c r="J145"/>
      <c r="K145"/>
      <c r="L145"/>
    </row>
    <row r="147" spans="1:12" ht="15.75" thickBot="1">
      <c r="F147"/>
      <c r="G147"/>
      <c r="H147"/>
      <c r="I147"/>
      <c r="J147"/>
      <c r="K147"/>
      <c r="L147"/>
    </row>
    <row r="148" spans="1:12">
      <c r="A148" s="12" t="s">
        <v>451</v>
      </c>
      <c r="B148" s="50" t="s">
        <v>448</v>
      </c>
      <c r="C148" s="273" t="s">
        <v>460</v>
      </c>
      <c r="D148" s="274"/>
      <c r="E148" s="275"/>
      <c r="F148"/>
      <c r="G148"/>
      <c r="H148"/>
      <c r="I148"/>
      <c r="J148"/>
      <c r="K148"/>
      <c r="L148"/>
    </row>
    <row r="149" spans="1:12">
      <c r="A149" s="106" t="s">
        <v>281</v>
      </c>
      <c r="B149" s="109"/>
      <c r="C149" s="264"/>
      <c r="D149" s="264"/>
      <c r="E149" s="265"/>
      <c r="F149"/>
      <c r="G149"/>
      <c r="H149"/>
      <c r="I149"/>
      <c r="J149"/>
      <c r="K149"/>
      <c r="L149"/>
    </row>
    <row r="150" spans="1:12">
      <c r="A150" s="106" t="s">
        <v>291</v>
      </c>
      <c r="B150" s="109"/>
      <c r="C150" s="264"/>
      <c r="D150" s="264"/>
      <c r="E150" s="265"/>
      <c r="F150"/>
      <c r="G150"/>
      <c r="H150"/>
      <c r="I150"/>
      <c r="J150"/>
      <c r="K150"/>
      <c r="L150"/>
    </row>
    <row r="151" spans="1:12">
      <c r="A151" s="106" t="s">
        <v>292</v>
      </c>
      <c r="B151" s="109"/>
      <c r="C151" s="264"/>
      <c r="D151" s="264"/>
      <c r="E151" s="265"/>
      <c r="F151"/>
      <c r="G151"/>
      <c r="H151"/>
      <c r="I151"/>
      <c r="J151"/>
      <c r="K151"/>
      <c r="L151"/>
    </row>
    <row r="152" spans="1:12">
      <c r="A152" s="106" t="s">
        <v>293</v>
      </c>
      <c r="B152" s="109"/>
      <c r="C152" s="264"/>
      <c r="D152" s="264"/>
      <c r="E152" s="265"/>
      <c r="F152"/>
      <c r="G152"/>
      <c r="H152"/>
      <c r="I152"/>
      <c r="J152"/>
      <c r="K152"/>
      <c r="L152"/>
    </row>
    <row r="153" spans="1:12">
      <c r="A153" s="106" t="s">
        <v>294</v>
      </c>
      <c r="B153" s="109"/>
      <c r="C153" s="264"/>
      <c r="D153" s="264"/>
      <c r="E153" s="265"/>
      <c r="F153"/>
      <c r="G153"/>
      <c r="H153"/>
      <c r="I153"/>
      <c r="J153"/>
      <c r="K153"/>
      <c r="L153"/>
    </row>
    <row r="154" spans="1:12">
      <c r="A154" s="106" t="s">
        <v>295</v>
      </c>
      <c r="B154" s="109"/>
      <c r="C154" s="264"/>
      <c r="D154" s="264"/>
      <c r="E154" s="265"/>
      <c r="F154"/>
      <c r="G154"/>
      <c r="H154"/>
      <c r="I154"/>
      <c r="J154"/>
      <c r="K154"/>
      <c r="L154"/>
    </row>
    <row r="155" spans="1:12">
      <c r="A155" s="106" t="s">
        <v>296</v>
      </c>
      <c r="B155" s="109"/>
      <c r="C155" s="264"/>
      <c r="D155" s="264"/>
      <c r="E155" s="265"/>
      <c r="F155"/>
      <c r="G155"/>
      <c r="H155"/>
      <c r="I155"/>
      <c r="J155"/>
      <c r="K155"/>
      <c r="L155"/>
    </row>
    <row r="156" spans="1:12">
      <c r="A156" s="106" t="s">
        <v>297</v>
      </c>
      <c r="B156" s="109"/>
      <c r="C156" s="264"/>
      <c r="D156" s="264"/>
      <c r="E156" s="265"/>
      <c r="F156"/>
      <c r="G156"/>
      <c r="H156"/>
      <c r="I156"/>
      <c r="J156"/>
      <c r="K156"/>
      <c r="L156"/>
    </row>
    <row r="157" spans="1:12">
      <c r="A157" s="106" t="s">
        <v>298</v>
      </c>
      <c r="B157" s="109"/>
      <c r="C157" s="264"/>
      <c r="D157" s="264"/>
      <c r="E157" s="265"/>
      <c r="F157"/>
      <c r="G157"/>
      <c r="H157"/>
      <c r="I157"/>
      <c r="J157"/>
      <c r="K157"/>
      <c r="L157"/>
    </row>
    <row r="158" spans="1:12">
      <c r="A158" s="106" t="s">
        <v>299</v>
      </c>
      <c r="B158" s="109"/>
      <c r="C158" s="264"/>
      <c r="D158" s="264"/>
      <c r="E158" s="265"/>
      <c r="F158"/>
      <c r="G158"/>
      <c r="H158"/>
      <c r="I158"/>
      <c r="J158"/>
      <c r="K158"/>
      <c r="L158"/>
    </row>
    <row r="159" spans="1:12">
      <c r="A159" s="106" t="s">
        <v>300</v>
      </c>
      <c r="B159" s="109"/>
      <c r="C159" s="264"/>
      <c r="D159" s="264"/>
      <c r="E159" s="265"/>
      <c r="F159"/>
      <c r="G159"/>
      <c r="H159"/>
      <c r="I159"/>
      <c r="J159"/>
      <c r="K159"/>
      <c r="L159"/>
    </row>
    <row r="160" spans="1:12">
      <c r="A160" s="106" t="s">
        <v>301</v>
      </c>
      <c r="B160" s="109"/>
      <c r="C160" s="264"/>
      <c r="D160" s="264"/>
      <c r="E160" s="265"/>
      <c r="F160"/>
      <c r="G160"/>
      <c r="H160"/>
      <c r="I160"/>
      <c r="J160"/>
      <c r="K160"/>
      <c r="L160"/>
    </row>
    <row r="161" spans="1:12">
      <c r="A161" s="106" t="s">
        <v>302</v>
      </c>
      <c r="B161" s="109"/>
      <c r="C161" s="264"/>
      <c r="D161" s="264"/>
      <c r="E161" s="265"/>
      <c r="F161"/>
      <c r="G161"/>
      <c r="H161"/>
      <c r="I161"/>
      <c r="J161"/>
      <c r="K161"/>
      <c r="L161"/>
    </row>
    <row r="162" spans="1:12">
      <c r="A162" s="106" t="s">
        <v>303</v>
      </c>
      <c r="B162" s="109"/>
      <c r="C162" s="264"/>
      <c r="D162" s="264"/>
      <c r="E162" s="265"/>
      <c r="F162"/>
      <c r="G162"/>
      <c r="H162"/>
      <c r="I162"/>
      <c r="J162"/>
      <c r="K162"/>
      <c r="L162"/>
    </row>
    <row r="163" spans="1:12">
      <c r="A163" s="106" t="s">
        <v>304</v>
      </c>
      <c r="B163" s="109"/>
      <c r="C163" s="264"/>
      <c r="D163" s="264"/>
      <c r="E163" s="265"/>
      <c r="F163"/>
      <c r="G163"/>
      <c r="H163"/>
      <c r="I163"/>
      <c r="J163"/>
      <c r="K163"/>
      <c r="L163"/>
    </row>
    <row r="164" spans="1:12">
      <c r="A164" s="106" t="s">
        <v>305</v>
      </c>
      <c r="B164" s="109"/>
      <c r="C164" s="264"/>
      <c r="D164" s="264"/>
      <c r="E164" s="265"/>
      <c r="F164"/>
      <c r="G164"/>
      <c r="H164"/>
      <c r="I164"/>
      <c r="J164"/>
      <c r="K164"/>
      <c r="L164"/>
    </row>
    <row r="165" spans="1:12">
      <c r="A165" s="106" t="s">
        <v>306</v>
      </c>
      <c r="B165" s="109"/>
      <c r="C165" s="264"/>
      <c r="D165" s="264"/>
      <c r="E165" s="265"/>
      <c r="F165"/>
      <c r="G165"/>
      <c r="H165"/>
      <c r="I165"/>
      <c r="J165"/>
      <c r="K165"/>
      <c r="L165"/>
    </row>
    <row r="166" spans="1:12">
      <c r="A166" s="106" t="s">
        <v>307</v>
      </c>
      <c r="B166" s="109"/>
      <c r="C166" s="264"/>
      <c r="D166" s="264"/>
      <c r="E166" s="265"/>
      <c r="F166"/>
      <c r="G166"/>
      <c r="H166"/>
      <c r="I166"/>
      <c r="J166"/>
      <c r="K166"/>
      <c r="L166"/>
    </row>
    <row r="167" spans="1:12">
      <c r="A167" s="106" t="s">
        <v>308</v>
      </c>
      <c r="B167" s="109"/>
      <c r="C167" s="264"/>
      <c r="D167" s="264"/>
      <c r="E167" s="265"/>
      <c r="F167"/>
      <c r="G167"/>
      <c r="H167"/>
      <c r="I167"/>
      <c r="J167"/>
      <c r="K167"/>
      <c r="L167"/>
    </row>
    <row r="168" spans="1:12" ht="15.75" thickBot="1">
      <c r="A168" s="115" t="s">
        <v>309</v>
      </c>
      <c r="B168" s="116"/>
      <c r="C168" s="266"/>
      <c r="D168" s="266"/>
      <c r="E168" s="267"/>
      <c r="F168"/>
      <c r="G168"/>
      <c r="H168"/>
      <c r="I168"/>
      <c r="J168"/>
      <c r="K168"/>
      <c r="L168"/>
    </row>
    <row r="169" spans="1:12" ht="15.75" thickBot="1">
      <c r="A169" s="126" t="s">
        <v>462</v>
      </c>
      <c r="B169" s="75">
        <f>SUM(B149:B168)</f>
        <v>0</v>
      </c>
      <c r="C169"/>
      <c r="D169"/>
      <c r="E169"/>
      <c r="F169"/>
      <c r="G169"/>
      <c r="H169"/>
      <c r="I169"/>
      <c r="J169"/>
      <c r="K169"/>
      <c r="L169"/>
    </row>
  </sheetData>
  <sheetProtection algorithmName="SHA-512" hashValue="qpd+7WYuqO2A6iRvuStOCjMKpwyfj/I4/u9HuEy89xMmE5C44VPylrLYl3YUmjq0nygWgUGjQ6Bn5DAoKm+mCg==" saltValue="2Uc1XNj4RQZqncO9+li6sA==" spinCount="100000" sheet="1" objects="1" scenarios="1" selectLockedCells="1" selectUnlockedCells="1"/>
  <mergeCells count="37">
    <mergeCell ref="I16:J16"/>
    <mergeCell ref="I17:J17"/>
    <mergeCell ref="A1:K2"/>
    <mergeCell ref="A3:K3"/>
    <mergeCell ref="B5:K5"/>
    <mergeCell ref="B6:K6"/>
    <mergeCell ref="B7:K7"/>
    <mergeCell ref="B10:K10"/>
    <mergeCell ref="B11:K11"/>
    <mergeCell ref="C12:K12"/>
    <mergeCell ref="C13:K13"/>
    <mergeCell ref="C16:H16"/>
    <mergeCell ref="C17:H17"/>
    <mergeCell ref="I18:J18"/>
    <mergeCell ref="D20:K20"/>
    <mergeCell ref="C148:E148"/>
    <mergeCell ref="C149:E149"/>
    <mergeCell ref="C150:E150"/>
    <mergeCell ref="C18:H18"/>
    <mergeCell ref="C151:E151"/>
    <mergeCell ref="C152:E152"/>
    <mergeCell ref="C153:E153"/>
    <mergeCell ref="C154:E154"/>
    <mergeCell ref="C155:E155"/>
    <mergeCell ref="C156:E156"/>
    <mergeCell ref="C157:E157"/>
    <mergeCell ref="C158:E158"/>
    <mergeCell ref="C159:E159"/>
    <mergeCell ref="C160:E160"/>
    <mergeCell ref="C166:E166"/>
    <mergeCell ref="C167:E167"/>
    <mergeCell ref="C168:E168"/>
    <mergeCell ref="C161:E161"/>
    <mergeCell ref="C162:E162"/>
    <mergeCell ref="C163:E163"/>
    <mergeCell ref="C164:E164"/>
    <mergeCell ref="C165:E165"/>
  </mergeCells>
  <dataValidations count="12">
    <dataValidation type="custom" allowBlank="1" showInputMessage="1" showErrorMessage="1" errorTitle="Need a number" error="Needs to be a number" sqref="B24:B48" xr:uid="{CCCE624F-9514-4AAB-9625-DC9A89D94534}">
      <formula1>ISNUMBER(B24)</formula1>
    </dataValidation>
    <dataValidation type="decimal" allowBlank="1" showInputMessage="1" showErrorMessage="1" errorTitle="Need a number on the grade scale" error="The grade needs to be a number contained in the grade scale specified above." sqref="C24:C48" xr:uid="{B77E9CE9-6730-4197-8F9A-E65B0CC74ADD}">
      <formula1>MIN($B$15:$B$17)</formula1>
      <formula2>MAX($B$15:$B$17)</formula2>
    </dataValidation>
    <dataValidation type="whole" allowBlank="1" showInputMessage="1" showErrorMessage="1" errorTitle="Need a number" error="Need a number between 10 and 100_x000a__x000a_*Note: do not provide the % changing the formatting of the cell" sqref="D24:J48" xr:uid="{14145979-DE31-40C7-8ED2-06F27484E4D5}">
      <formula1>10</formula1>
      <formula2>100</formula2>
    </dataValidation>
    <dataValidation type="custom" allowBlank="1" showInputMessage="1" showErrorMessage="1" errorTitle="Needs a number" error="Has to be a number. Please convert your scale to numeric values" sqref="B16:B18" xr:uid="{63D50D12-3D85-4094-A36E-52B638CA9E26}">
      <formula1>ISNUMBER(B16)</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K123:M123 D123:J143" xr:uid="{6988A62E-6F80-49B8-851D-706D35F3DB02}">
      <formula1>30</formula1>
      <formula2>100</formula2>
    </dataValidation>
    <dataValidation allowBlank="1" showInputMessage="1" showErrorMessage="1" prompt="Estimated percentage of credits that are not relevant to the programme._x000a_" sqref="K22" xr:uid="{2FA5F6F9-8D41-44BB-9059-2C8114BC6EEF}"/>
    <dataValidation allowBlank="1" showInputMessage="1" showErrorMessage="1" prompt="Average grade of all the courses._x000a_This is different from the GPA calculation" sqref="C23" xr:uid="{4B88F43B-F2A7-4E57-9A15-58B282B22EF6}"/>
    <dataValidation allowBlank="1" showInputMessage="1" showErrorMessage="1" prompt="This cell should show your total amount of credits done during your BSc._x000a__x000a__x000a_" sqref="B22" xr:uid="{17D735BD-4D49-4E8B-AA5C-ABDC701ECDBF}"/>
    <dataValidation allowBlank="1" showInputMessage="1" showErrorMessage="1" prompt="This column should be filled with the local grades, as stated in your official Transcript of Records." sqref="C21" xr:uid="{6E23D146-55C8-49D3-99A4-365425D962F0}"/>
    <dataValidation allowBlank="1" showInputMessage="1" showErrorMessage="1" prompt="This column should be filled with the local credits as stated in your official Transcript of Records." sqref="B21" xr:uid="{0CC8226C-D99C-4855-8CC1-0DEF29EDF19B}"/>
    <dataValidation allowBlank="1" sqref="C149:E168 C124:C143" xr:uid="{924B76E0-FE81-41DD-B5F7-C22137646F75}"/>
    <dataValidation type="list" operator="lessThan" allowBlank="1" showInputMessage="1" showErrorMessage="1" promptTitle="Degree" prompt="The full English title of your qualifying degree." sqref="B11:K11" xr:uid="{F703A67D-9B16-44AF-94D4-A8185F46518B}">
      <formula1>$M$1:$M$5</formula1>
    </dataValidation>
  </dataValidations>
  <hyperlinks>
    <hyperlink ref="L24" r:id="rId1" display="https://kurser.dtu.dk/course/2023-2024/01005" xr:uid="{3E90B15A-8D4B-43B8-9A98-98EEF51DBA8E}"/>
  </hyperlinks>
  <pageMargins left="0.7" right="0.7" top="0.75" bottom="0.75" header="0.3" footer="0.3"/>
  <pageSetup paperSize="260" orientation="landscape" horizontalDpi="4294967292" verticalDpi="0"/>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drop down menu" xr:uid="{BF3EA894-6652-44BF-B01F-9D15168A8E5C}">
          <x14:formula1>
            <xm:f>Countries!$A$1:$A$249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D11"/>
  <sheetViews>
    <sheetView workbookViewId="0">
      <selection activeCell="B9" sqref="B9"/>
    </sheetView>
  </sheetViews>
  <sheetFormatPr defaultRowHeight="15"/>
  <cols>
    <col min="1" max="1" width="31.140625" bestFit="1" customWidth="1"/>
    <col min="2" max="2" width="107.5703125" bestFit="1" customWidth="1"/>
  </cols>
  <sheetData>
    <row r="2" spans="1:4">
      <c r="A2" s="3" t="s">
        <v>271</v>
      </c>
      <c r="B2" s="1" t="s">
        <v>272</v>
      </c>
    </row>
    <row r="4" spans="1:4">
      <c r="A4" s="3" t="s">
        <v>273</v>
      </c>
    </row>
    <row r="5" spans="1:4">
      <c r="A5" s="11" t="s">
        <v>274</v>
      </c>
      <c r="B5" s="1" t="s">
        <v>4</v>
      </c>
      <c r="D5" t="s">
        <v>405</v>
      </c>
    </row>
    <row r="6" spans="1:4">
      <c r="A6" s="11" t="s">
        <v>275</v>
      </c>
      <c r="B6" s="1" t="s">
        <v>264</v>
      </c>
    </row>
    <row r="7" spans="1:4">
      <c r="A7" s="11" t="s">
        <v>276</v>
      </c>
      <c r="B7" s="1" t="s">
        <v>447</v>
      </c>
    </row>
    <row r="8" spans="1:4">
      <c r="A8" s="11" t="s">
        <v>277</v>
      </c>
      <c r="B8" s="1" t="s">
        <v>265</v>
      </c>
    </row>
    <row r="9" spans="1:4">
      <c r="A9" s="11" t="s">
        <v>278</v>
      </c>
      <c r="B9" s="1" t="s">
        <v>446</v>
      </c>
    </row>
    <row r="10" spans="1:4">
      <c r="A10" s="11" t="s">
        <v>279</v>
      </c>
      <c r="B10" s="1" t="s">
        <v>266</v>
      </c>
    </row>
    <row r="11" spans="1:4">
      <c r="A11" s="11" t="s">
        <v>280</v>
      </c>
      <c r="B11" s="1" t="s">
        <v>267</v>
      </c>
    </row>
  </sheetData>
  <sheetProtection algorithmName="SHA-512" hashValue="L3HYx1HTWbI+kHjDm7M7YHGunEZplrLjsphRoftQiYs6Em+rcVTXZOMUSwfcs+fOdcLnQcG+4SDwPigYFpm7Ng==" saltValue="G2fXEMPnjahxdvxwFxMIvg==" spinCount="100000" sheet="1" objects="1" scenarios="1" selectLockedCells="1" selectUnlockedCells="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249"/>
  <sheetViews>
    <sheetView topLeftCell="A197" zoomScaleNormal="100" workbookViewId="0">
      <selection activeCell="A8" sqref="A8"/>
    </sheetView>
  </sheetViews>
  <sheetFormatPr defaultColWidth="9.140625" defaultRowHeight="15"/>
  <cols>
    <col min="1" max="1" width="53.5703125" bestFit="1" customWidth="1"/>
  </cols>
  <sheetData>
    <row r="1" spans="1:1">
      <c r="A1" t="s">
        <v>5</v>
      </c>
    </row>
    <row r="2" spans="1:1">
      <c r="A2" t="s">
        <v>6</v>
      </c>
    </row>
    <row r="3" spans="1:1">
      <c r="A3" t="s">
        <v>7</v>
      </c>
    </row>
    <row r="4" spans="1:1">
      <c r="A4" t="s">
        <v>8</v>
      </c>
    </row>
    <row r="5" spans="1:1">
      <c r="A5" t="s">
        <v>9</v>
      </c>
    </row>
    <row r="6" spans="1:1">
      <c r="A6" t="s">
        <v>10</v>
      </c>
    </row>
    <row r="7" spans="1:1">
      <c r="A7" t="s">
        <v>11</v>
      </c>
    </row>
    <row r="8" spans="1:1">
      <c r="A8" t="s">
        <v>12</v>
      </c>
    </row>
    <row r="9" spans="1:1">
      <c r="A9" t="s">
        <v>13</v>
      </c>
    </row>
    <row r="10" spans="1:1">
      <c r="A10" t="s">
        <v>14</v>
      </c>
    </row>
    <row r="11" spans="1:1">
      <c r="A11" t="s">
        <v>15</v>
      </c>
    </row>
    <row r="12" spans="1:1">
      <c r="A12" t="s">
        <v>16</v>
      </c>
    </row>
    <row r="13" spans="1:1">
      <c r="A13" t="s">
        <v>17</v>
      </c>
    </row>
    <row r="14" spans="1:1">
      <c r="A14" t="s">
        <v>18</v>
      </c>
    </row>
    <row r="15" spans="1:1">
      <c r="A15" t="s">
        <v>19</v>
      </c>
    </row>
    <row r="16" spans="1:1">
      <c r="A16" t="s">
        <v>20</v>
      </c>
    </row>
    <row r="17" spans="1:1">
      <c r="A17" t="s">
        <v>21</v>
      </c>
    </row>
    <row r="18" spans="1:1">
      <c r="A18" t="s">
        <v>22</v>
      </c>
    </row>
    <row r="19" spans="1:1">
      <c r="A19" t="s">
        <v>23</v>
      </c>
    </row>
    <row r="20" spans="1:1">
      <c r="A20" t="s">
        <v>24</v>
      </c>
    </row>
    <row r="21" spans="1:1">
      <c r="A21" t="s">
        <v>25</v>
      </c>
    </row>
    <row r="22" spans="1:1">
      <c r="A22" t="s">
        <v>26</v>
      </c>
    </row>
    <row r="23" spans="1:1">
      <c r="A23" t="s">
        <v>27</v>
      </c>
    </row>
    <row r="24" spans="1:1">
      <c r="A24" t="s">
        <v>28</v>
      </c>
    </row>
    <row r="25" spans="1:1">
      <c r="A25" t="s">
        <v>29</v>
      </c>
    </row>
    <row r="26" spans="1:1">
      <c r="A26" t="s">
        <v>30</v>
      </c>
    </row>
    <row r="27" spans="1:1">
      <c r="A27" t="s">
        <v>31</v>
      </c>
    </row>
    <row r="28" spans="1:1">
      <c r="A28" t="s">
        <v>32</v>
      </c>
    </row>
    <row r="29" spans="1:1">
      <c r="A29" t="s">
        <v>33</v>
      </c>
    </row>
    <row r="30" spans="1:1">
      <c r="A30" t="s">
        <v>34</v>
      </c>
    </row>
    <row r="31" spans="1:1">
      <c r="A31" t="s">
        <v>35</v>
      </c>
    </row>
    <row r="32" spans="1:1">
      <c r="A32" t="s">
        <v>36</v>
      </c>
    </row>
    <row r="33" spans="1:1">
      <c r="A33" t="s">
        <v>37</v>
      </c>
    </row>
    <row r="34" spans="1:1">
      <c r="A34" t="s">
        <v>38</v>
      </c>
    </row>
    <row r="35" spans="1:1">
      <c r="A35" t="s">
        <v>39</v>
      </c>
    </row>
    <row r="36" spans="1:1">
      <c r="A36" t="s">
        <v>40</v>
      </c>
    </row>
    <row r="37" spans="1:1">
      <c r="A37" t="s">
        <v>41</v>
      </c>
    </row>
    <row r="38" spans="1:1">
      <c r="A38" t="s">
        <v>42</v>
      </c>
    </row>
    <row r="39" spans="1:1">
      <c r="A39" t="s">
        <v>43</v>
      </c>
    </row>
    <row r="40" spans="1:1">
      <c r="A40" t="s">
        <v>44</v>
      </c>
    </row>
    <row r="41" spans="1:1">
      <c r="A41" t="s">
        <v>45</v>
      </c>
    </row>
    <row r="42" spans="1:1">
      <c r="A42" t="s">
        <v>46</v>
      </c>
    </row>
    <row r="43" spans="1:1">
      <c r="A43" t="s">
        <v>47</v>
      </c>
    </row>
    <row r="44" spans="1:1">
      <c r="A44" t="s">
        <v>48</v>
      </c>
    </row>
    <row r="45" spans="1:1">
      <c r="A45" t="s">
        <v>49</v>
      </c>
    </row>
    <row r="46" spans="1:1">
      <c r="A46" t="s">
        <v>50</v>
      </c>
    </row>
    <row r="47" spans="1:1">
      <c r="A47" t="s">
        <v>51</v>
      </c>
    </row>
    <row r="48" spans="1:1">
      <c r="A48" t="s">
        <v>52</v>
      </c>
    </row>
    <row r="49" spans="1:1">
      <c r="A49" t="s">
        <v>53</v>
      </c>
    </row>
    <row r="50" spans="1:1">
      <c r="A50" t="s">
        <v>54</v>
      </c>
    </row>
    <row r="51" spans="1:1">
      <c r="A51" t="s">
        <v>55</v>
      </c>
    </row>
    <row r="52" spans="1:1">
      <c r="A52" t="s">
        <v>56</v>
      </c>
    </row>
    <row r="53" spans="1:1">
      <c r="A53" t="s">
        <v>57</v>
      </c>
    </row>
    <row r="54" spans="1:1">
      <c r="A54" t="s">
        <v>58</v>
      </c>
    </row>
    <row r="55" spans="1:1">
      <c r="A55" t="s">
        <v>59</v>
      </c>
    </row>
    <row r="56" spans="1:1">
      <c r="A56" t="s">
        <v>60</v>
      </c>
    </row>
    <row r="57" spans="1:1">
      <c r="A57" t="s">
        <v>61</v>
      </c>
    </row>
    <row r="58" spans="1:1">
      <c r="A58" t="s">
        <v>62</v>
      </c>
    </row>
    <row r="59" spans="1:1">
      <c r="A59" t="s">
        <v>63</v>
      </c>
    </row>
    <row r="60" spans="1:1">
      <c r="A60" t="s">
        <v>64</v>
      </c>
    </row>
    <row r="61" spans="1:1">
      <c r="A61" t="s">
        <v>65</v>
      </c>
    </row>
    <row r="62" spans="1:1">
      <c r="A62" t="s">
        <v>66</v>
      </c>
    </row>
    <row r="63" spans="1:1">
      <c r="A63" t="s">
        <v>67</v>
      </c>
    </row>
    <row r="64" spans="1:1">
      <c r="A64" t="s">
        <v>68</v>
      </c>
    </row>
    <row r="65" spans="1:1">
      <c r="A65" t="s">
        <v>69</v>
      </c>
    </row>
    <row r="66" spans="1:1">
      <c r="A66" t="s">
        <v>70</v>
      </c>
    </row>
    <row r="67" spans="1:1">
      <c r="A67" t="s">
        <v>71</v>
      </c>
    </row>
    <row r="68" spans="1:1">
      <c r="A68" t="s">
        <v>72</v>
      </c>
    </row>
    <row r="69" spans="1:1">
      <c r="A69" t="s">
        <v>73</v>
      </c>
    </row>
    <row r="70" spans="1:1">
      <c r="A70" t="s">
        <v>74</v>
      </c>
    </row>
    <row r="71" spans="1:1">
      <c r="A71" t="s">
        <v>75</v>
      </c>
    </row>
    <row r="72" spans="1:1">
      <c r="A72" t="s">
        <v>76</v>
      </c>
    </row>
    <row r="73" spans="1:1">
      <c r="A73" t="s">
        <v>77</v>
      </c>
    </row>
    <row r="74" spans="1:1">
      <c r="A74" t="s">
        <v>78</v>
      </c>
    </row>
    <row r="75" spans="1:1">
      <c r="A75" t="s">
        <v>79</v>
      </c>
    </row>
    <row r="76" spans="1:1">
      <c r="A76" t="s">
        <v>80</v>
      </c>
    </row>
    <row r="77" spans="1:1">
      <c r="A77" t="s">
        <v>81</v>
      </c>
    </row>
    <row r="78" spans="1:1">
      <c r="A78" t="s">
        <v>82</v>
      </c>
    </row>
    <row r="79" spans="1:1">
      <c r="A79" t="s">
        <v>83</v>
      </c>
    </row>
    <row r="80" spans="1:1">
      <c r="A80" t="s">
        <v>84</v>
      </c>
    </row>
    <row r="81" spans="1:1">
      <c r="A81" t="s">
        <v>85</v>
      </c>
    </row>
    <row r="82" spans="1:1">
      <c r="A82" t="s">
        <v>86</v>
      </c>
    </row>
    <row r="83" spans="1:1">
      <c r="A83" t="s">
        <v>87</v>
      </c>
    </row>
    <row r="84" spans="1:1">
      <c r="A84" t="s">
        <v>88</v>
      </c>
    </row>
    <row r="85" spans="1:1">
      <c r="A85" t="s">
        <v>89</v>
      </c>
    </row>
    <row r="86" spans="1:1">
      <c r="A86" t="s">
        <v>90</v>
      </c>
    </row>
    <row r="87" spans="1:1">
      <c r="A87" t="s">
        <v>91</v>
      </c>
    </row>
    <row r="88" spans="1:1">
      <c r="A88" t="s">
        <v>92</v>
      </c>
    </row>
    <row r="89" spans="1:1">
      <c r="A89" t="s">
        <v>93</v>
      </c>
    </row>
    <row r="90" spans="1:1">
      <c r="A90" t="s">
        <v>94</v>
      </c>
    </row>
    <row r="91" spans="1:1">
      <c r="A91" t="s">
        <v>95</v>
      </c>
    </row>
    <row r="92" spans="1:1">
      <c r="A92" t="s">
        <v>96</v>
      </c>
    </row>
    <row r="93" spans="1:1">
      <c r="A93" t="s">
        <v>97</v>
      </c>
    </row>
    <row r="94" spans="1:1">
      <c r="A94" t="s">
        <v>98</v>
      </c>
    </row>
    <row r="95" spans="1:1">
      <c r="A95" t="s">
        <v>99</v>
      </c>
    </row>
    <row r="96" spans="1:1">
      <c r="A96" t="s">
        <v>100</v>
      </c>
    </row>
    <row r="97" spans="1:1">
      <c r="A97" t="s">
        <v>101</v>
      </c>
    </row>
    <row r="98" spans="1:1">
      <c r="A98" t="s">
        <v>102</v>
      </c>
    </row>
    <row r="99" spans="1:1">
      <c r="A99" t="s">
        <v>103</v>
      </c>
    </row>
    <row r="100" spans="1:1">
      <c r="A100" t="s">
        <v>104</v>
      </c>
    </row>
    <row r="101" spans="1:1">
      <c r="A101" t="s">
        <v>105</v>
      </c>
    </row>
    <row r="102" spans="1:1">
      <c r="A102" t="s">
        <v>106</v>
      </c>
    </row>
    <row r="103" spans="1:1">
      <c r="A103" t="s">
        <v>107</v>
      </c>
    </row>
    <row r="104" spans="1:1">
      <c r="A104" t="s">
        <v>108</v>
      </c>
    </row>
    <row r="105" spans="1:1">
      <c r="A105" t="s">
        <v>109</v>
      </c>
    </row>
    <row r="106" spans="1:1">
      <c r="A106" t="s">
        <v>110</v>
      </c>
    </row>
    <row r="107" spans="1:1">
      <c r="A107" t="s">
        <v>111</v>
      </c>
    </row>
    <row r="108" spans="1:1">
      <c r="A108" t="s">
        <v>112</v>
      </c>
    </row>
    <row r="109" spans="1:1">
      <c r="A109" t="s">
        <v>113</v>
      </c>
    </row>
    <row r="110" spans="1:1">
      <c r="A110" t="s">
        <v>114</v>
      </c>
    </row>
    <row r="111" spans="1:1">
      <c r="A111" t="s">
        <v>115</v>
      </c>
    </row>
    <row r="112" spans="1:1">
      <c r="A112" t="s">
        <v>116</v>
      </c>
    </row>
    <row r="113" spans="1:1">
      <c r="A113" t="s">
        <v>117</v>
      </c>
    </row>
    <row r="114" spans="1:1">
      <c r="A114" t="s">
        <v>118</v>
      </c>
    </row>
    <row r="115" spans="1:1">
      <c r="A115" t="s">
        <v>119</v>
      </c>
    </row>
    <row r="116" spans="1:1">
      <c r="A116" t="s">
        <v>120</v>
      </c>
    </row>
    <row r="117" spans="1:1">
      <c r="A117" t="s">
        <v>121</v>
      </c>
    </row>
    <row r="118" spans="1:1">
      <c r="A118" t="s">
        <v>122</v>
      </c>
    </row>
    <row r="119" spans="1:1">
      <c r="A119" t="s">
        <v>123</v>
      </c>
    </row>
    <row r="120" spans="1:1">
      <c r="A120" t="s">
        <v>124</v>
      </c>
    </row>
    <row r="121" spans="1:1">
      <c r="A121" t="s">
        <v>125</v>
      </c>
    </row>
    <row r="122" spans="1:1">
      <c r="A122" t="s">
        <v>126</v>
      </c>
    </row>
    <row r="123" spans="1:1">
      <c r="A123" t="s">
        <v>127</v>
      </c>
    </row>
    <row r="124" spans="1:1">
      <c r="A124" t="s">
        <v>128</v>
      </c>
    </row>
    <row r="125" spans="1:1">
      <c r="A125" t="s">
        <v>129</v>
      </c>
    </row>
    <row r="126" spans="1:1">
      <c r="A126" t="s">
        <v>130</v>
      </c>
    </row>
    <row r="127" spans="1:1">
      <c r="A127" t="s">
        <v>131</v>
      </c>
    </row>
    <row r="128" spans="1:1">
      <c r="A128" t="s">
        <v>132</v>
      </c>
    </row>
    <row r="129" spans="1:1">
      <c r="A129" t="s">
        <v>133</v>
      </c>
    </row>
    <row r="130" spans="1:1">
      <c r="A130" t="s">
        <v>134</v>
      </c>
    </row>
    <row r="131" spans="1:1">
      <c r="A131" t="s">
        <v>135</v>
      </c>
    </row>
    <row r="132" spans="1:1">
      <c r="A132" t="s">
        <v>136</v>
      </c>
    </row>
    <row r="133" spans="1:1">
      <c r="A133" t="s">
        <v>137</v>
      </c>
    </row>
    <row r="134" spans="1:1">
      <c r="A134" t="s">
        <v>138</v>
      </c>
    </row>
    <row r="135" spans="1:1">
      <c r="A135" t="s">
        <v>139</v>
      </c>
    </row>
    <row r="136" spans="1:1">
      <c r="A136" t="s">
        <v>140</v>
      </c>
    </row>
    <row r="137" spans="1:1">
      <c r="A137" t="s">
        <v>141</v>
      </c>
    </row>
    <row r="138" spans="1:1">
      <c r="A138" t="s">
        <v>142</v>
      </c>
    </row>
    <row r="139" spans="1:1">
      <c r="A139" t="s">
        <v>143</v>
      </c>
    </row>
    <row r="140" spans="1:1">
      <c r="A140" t="s">
        <v>144</v>
      </c>
    </row>
    <row r="141" spans="1:1">
      <c r="A141" t="s">
        <v>145</v>
      </c>
    </row>
    <row r="142" spans="1:1">
      <c r="A142" t="s">
        <v>146</v>
      </c>
    </row>
    <row r="143" spans="1:1">
      <c r="A143" t="s">
        <v>147</v>
      </c>
    </row>
    <row r="144" spans="1:1">
      <c r="A144" t="s">
        <v>148</v>
      </c>
    </row>
    <row r="145" spans="1:1">
      <c r="A145" t="s">
        <v>149</v>
      </c>
    </row>
    <row r="146" spans="1:1">
      <c r="A146" t="s">
        <v>150</v>
      </c>
    </row>
    <row r="147" spans="1:1">
      <c r="A147" t="s">
        <v>151</v>
      </c>
    </row>
    <row r="148" spans="1:1">
      <c r="A148" t="s">
        <v>152</v>
      </c>
    </row>
    <row r="149" spans="1:1">
      <c r="A149" t="s">
        <v>153</v>
      </c>
    </row>
    <row r="150" spans="1:1">
      <c r="A150" t="s">
        <v>154</v>
      </c>
    </row>
    <row r="151" spans="1:1">
      <c r="A151" t="s">
        <v>155</v>
      </c>
    </row>
    <row r="152" spans="1:1">
      <c r="A152" t="s">
        <v>156</v>
      </c>
    </row>
    <row r="153" spans="1:1">
      <c r="A153" t="s">
        <v>157</v>
      </c>
    </row>
    <row r="154" spans="1:1">
      <c r="A154" t="s">
        <v>158</v>
      </c>
    </row>
    <row r="155" spans="1:1">
      <c r="A155" t="s">
        <v>159</v>
      </c>
    </row>
    <row r="156" spans="1:1">
      <c r="A156" t="s">
        <v>160</v>
      </c>
    </row>
    <row r="157" spans="1:1">
      <c r="A157" t="s">
        <v>161</v>
      </c>
    </row>
    <row r="158" spans="1:1">
      <c r="A158" t="s">
        <v>162</v>
      </c>
    </row>
    <row r="159" spans="1:1">
      <c r="A159" t="s">
        <v>163</v>
      </c>
    </row>
    <row r="160" spans="1:1">
      <c r="A160" t="s">
        <v>164</v>
      </c>
    </row>
    <row r="161" spans="1:1">
      <c r="A161" t="s">
        <v>165</v>
      </c>
    </row>
    <row r="162" spans="1:1">
      <c r="A162" t="s">
        <v>166</v>
      </c>
    </row>
    <row r="163" spans="1:1">
      <c r="A163" t="s">
        <v>167</v>
      </c>
    </row>
    <row r="164" spans="1:1">
      <c r="A164" t="s">
        <v>168</v>
      </c>
    </row>
    <row r="165" spans="1:1">
      <c r="A165" t="s">
        <v>169</v>
      </c>
    </row>
    <row r="166" spans="1:1">
      <c r="A166" t="s">
        <v>170</v>
      </c>
    </row>
    <row r="167" spans="1:1">
      <c r="A167" t="s">
        <v>171</v>
      </c>
    </row>
    <row r="168" spans="1:1">
      <c r="A168" t="s">
        <v>172</v>
      </c>
    </row>
    <row r="169" spans="1:1">
      <c r="A169" t="s">
        <v>173</v>
      </c>
    </row>
    <row r="170" spans="1:1">
      <c r="A170" t="s">
        <v>174</v>
      </c>
    </row>
    <row r="171" spans="1:1">
      <c r="A171" t="s">
        <v>175</v>
      </c>
    </row>
    <row r="172" spans="1:1">
      <c r="A172" t="s">
        <v>176</v>
      </c>
    </row>
    <row r="173" spans="1:1">
      <c r="A173" t="s">
        <v>177</v>
      </c>
    </row>
    <row r="174" spans="1:1">
      <c r="A174" t="s">
        <v>178</v>
      </c>
    </row>
    <row r="175" spans="1:1">
      <c r="A175" t="s">
        <v>179</v>
      </c>
    </row>
    <row r="176" spans="1:1">
      <c r="A176" t="s">
        <v>180</v>
      </c>
    </row>
    <row r="177" spans="1:1">
      <c r="A177" t="s">
        <v>181</v>
      </c>
    </row>
    <row r="178" spans="1:1">
      <c r="A178" t="s">
        <v>182</v>
      </c>
    </row>
    <row r="179" spans="1:1">
      <c r="A179" t="s">
        <v>183</v>
      </c>
    </row>
    <row r="180" spans="1:1">
      <c r="A180" t="s">
        <v>184</v>
      </c>
    </row>
    <row r="181" spans="1:1">
      <c r="A181" t="s">
        <v>185</v>
      </c>
    </row>
    <row r="182" spans="1:1">
      <c r="A182" t="s">
        <v>186</v>
      </c>
    </row>
    <row r="183" spans="1:1">
      <c r="A183" t="s">
        <v>187</v>
      </c>
    </row>
    <row r="184" spans="1:1">
      <c r="A184" t="s">
        <v>188</v>
      </c>
    </row>
    <row r="185" spans="1:1">
      <c r="A185" t="s">
        <v>189</v>
      </c>
    </row>
    <row r="186" spans="1:1">
      <c r="A186" t="s">
        <v>190</v>
      </c>
    </row>
    <row r="187" spans="1:1">
      <c r="A187" t="s">
        <v>191</v>
      </c>
    </row>
    <row r="188" spans="1:1">
      <c r="A188" t="s">
        <v>192</v>
      </c>
    </row>
    <row r="189" spans="1:1">
      <c r="A189" t="s">
        <v>193</v>
      </c>
    </row>
    <row r="190" spans="1:1">
      <c r="A190" t="s">
        <v>194</v>
      </c>
    </row>
    <row r="191" spans="1:1">
      <c r="A191" t="s">
        <v>195</v>
      </c>
    </row>
    <row r="192" spans="1:1">
      <c r="A192" t="s">
        <v>196</v>
      </c>
    </row>
    <row r="193" spans="1:1">
      <c r="A193" t="s">
        <v>197</v>
      </c>
    </row>
    <row r="194" spans="1:1">
      <c r="A194" t="s">
        <v>198</v>
      </c>
    </row>
    <row r="195" spans="1:1">
      <c r="A195" t="s">
        <v>199</v>
      </c>
    </row>
    <row r="196" spans="1:1">
      <c r="A196" t="s">
        <v>200</v>
      </c>
    </row>
    <row r="197" spans="1:1">
      <c r="A197" t="s">
        <v>201</v>
      </c>
    </row>
    <row r="198" spans="1:1">
      <c r="A198" t="s">
        <v>202</v>
      </c>
    </row>
    <row r="199" spans="1:1">
      <c r="A199" t="s">
        <v>203</v>
      </c>
    </row>
    <row r="200" spans="1:1">
      <c r="A200" t="s">
        <v>204</v>
      </c>
    </row>
    <row r="201" spans="1:1">
      <c r="A201" t="s">
        <v>205</v>
      </c>
    </row>
    <row r="202" spans="1:1">
      <c r="A202" t="s">
        <v>206</v>
      </c>
    </row>
    <row r="203" spans="1:1">
      <c r="A203" t="s">
        <v>207</v>
      </c>
    </row>
    <row r="204" spans="1:1">
      <c r="A204" t="s">
        <v>208</v>
      </c>
    </row>
    <row r="205" spans="1:1">
      <c r="A205" t="s">
        <v>209</v>
      </c>
    </row>
    <row r="206" spans="1:1">
      <c r="A206" t="s">
        <v>210</v>
      </c>
    </row>
    <row r="207" spans="1:1">
      <c r="A207" t="s">
        <v>211</v>
      </c>
    </row>
    <row r="208" spans="1:1">
      <c r="A208" t="s">
        <v>212</v>
      </c>
    </row>
    <row r="209" spans="1:1">
      <c r="A209" t="s">
        <v>213</v>
      </c>
    </row>
    <row r="210" spans="1:1">
      <c r="A210" t="s">
        <v>214</v>
      </c>
    </row>
    <row r="211" spans="1:1">
      <c r="A211" t="s">
        <v>215</v>
      </c>
    </row>
    <row r="212" spans="1:1">
      <c r="A212" t="s">
        <v>216</v>
      </c>
    </row>
    <row r="213" spans="1:1">
      <c r="A213" t="s">
        <v>217</v>
      </c>
    </row>
    <row r="214" spans="1:1">
      <c r="A214" t="s">
        <v>218</v>
      </c>
    </row>
    <row r="215" spans="1:1">
      <c r="A215" t="s">
        <v>219</v>
      </c>
    </row>
    <row r="216" spans="1:1">
      <c r="A216" t="s">
        <v>220</v>
      </c>
    </row>
    <row r="217" spans="1:1">
      <c r="A217" t="s">
        <v>221</v>
      </c>
    </row>
    <row r="218" spans="1:1">
      <c r="A218" t="s">
        <v>222</v>
      </c>
    </row>
    <row r="219" spans="1:1">
      <c r="A219" t="s">
        <v>223</v>
      </c>
    </row>
    <row r="220" spans="1:1">
      <c r="A220" t="s">
        <v>224</v>
      </c>
    </row>
    <row r="221" spans="1:1">
      <c r="A221" t="s">
        <v>225</v>
      </c>
    </row>
    <row r="222" spans="1:1">
      <c r="A222" t="s">
        <v>226</v>
      </c>
    </row>
    <row r="223" spans="1:1">
      <c r="A223" t="s">
        <v>227</v>
      </c>
    </row>
    <row r="224" spans="1:1">
      <c r="A224" t="s">
        <v>228</v>
      </c>
    </row>
    <row r="225" spans="1:1">
      <c r="A225" t="s">
        <v>229</v>
      </c>
    </row>
    <row r="226" spans="1:1">
      <c r="A226" t="s">
        <v>230</v>
      </c>
    </row>
    <row r="227" spans="1:1">
      <c r="A227" t="s">
        <v>231</v>
      </c>
    </row>
    <row r="228" spans="1:1">
      <c r="A228" t="s">
        <v>232</v>
      </c>
    </row>
    <row r="229" spans="1:1">
      <c r="A229" t="s">
        <v>233</v>
      </c>
    </row>
    <row r="230" spans="1:1">
      <c r="A230" t="s">
        <v>234</v>
      </c>
    </row>
    <row r="231" spans="1:1">
      <c r="A231" t="s">
        <v>235</v>
      </c>
    </row>
    <row r="232" spans="1:1">
      <c r="A232" t="s">
        <v>236</v>
      </c>
    </row>
    <row r="233" spans="1:1">
      <c r="A233" t="s">
        <v>237</v>
      </c>
    </row>
    <row r="234" spans="1:1">
      <c r="A234" t="s">
        <v>238</v>
      </c>
    </row>
    <row r="235" spans="1:1">
      <c r="A235" t="s">
        <v>239</v>
      </c>
    </row>
    <row r="236" spans="1:1">
      <c r="A236" t="s">
        <v>240</v>
      </c>
    </row>
    <row r="237" spans="1:1">
      <c r="A237" t="s">
        <v>241</v>
      </c>
    </row>
    <row r="238" spans="1:1">
      <c r="A238" t="s">
        <v>242</v>
      </c>
    </row>
    <row r="239" spans="1:1">
      <c r="A239" t="s">
        <v>243</v>
      </c>
    </row>
    <row r="240" spans="1:1">
      <c r="A240" t="s">
        <v>244</v>
      </c>
    </row>
    <row r="241" spans="1:1">
      <c r="A241" t="s">
        <v>245</v>
      </c>
    </row>
    <row r="242" spans="1:1">
      <c r="A242" t="s">
        <v>246</v>
      </c>
    </row>
    <row r="243" spans="1:1">
      <c r="A243" t="s">
        <v>247</v>
      </c>
    </row>
    <row r="244" spans="1:1">
      <c r="A244" t="s">
        <v>248</v>
      </c>
    </row>
    <row r="245" spans="1:1">
      <c r="A245" t="s">
        <v>249</v>
      </c>
    </row>
    <row r="246" spans="1:1">
      <c r="A246" t="s">
        <v>250</v>
      </c>
    </row>
    <row r="247" spans="1:1">
      <c r="A247" t="s">
        <v>251</v>
      </c>
    </row>
    <row r="248" spans="1:1">
      <c r="A248" t="s">
        <v>252</v>
      </c>
    </row>
    <row r="249" spans="1:1">
      <c r="A249" t="s">
        <v>253</v>
      </c>
    </row>
  </sheetData>
  <sheetProtection algorithmName="SHA-512" hashValue="t/ZSmRwm6ZdvUXBD7s5p4yshgFtQJ16RCE+SEvNpRh1d6Im08jqN+EZ9R1PERvbS67Sgi/ajXYrY3awlo1M8rA==" saltValue="AEx4c2MKDt+V9Q4Lq9PRn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B266C41491F0344B0A6F57C1025A33B" ma:contentTypeVersion="11" ma:contentTypeDescription="Opret et nyt dokument." ma:contentTypeScope="" ma:versionID="74cb0125588963e6ee95d424736f135a">
  <xsd:schema xmlns:xsd="http://www.w3.org/2001/XMLSchema" xmlns:xs="http://www.w3.org/2001/XMLSchema" xmlns:p="http://schemas.microsoft.com/office/2006/metadata/properties" xmlns:ns3="c7bb9458-585e-4d11-b1e1-2dbd3590702d" xmlns:ns4="0531a578-ead4-4344-ba77-5a434ec93afb" targetNamespace="http://schemas.microsoft.com/office/2006/metadata/properties" ma:root="true" ma:fieldsID="e7ecd8c8139c5a76d413770eae6eaafb" ns3:_="" ns4:_="">
    <xsd:import namespace="c7bb9458-585e-4d11-b1e1-2dbd3590702d"/>
    <xsd:import namespace="0531a578-ead4-4344-ba77-5a434ec93af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DateTaken"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bb9458-585e-4d11-b1e1-2dbd3590702d" elementFormDefault="qualified">
    <xsd:import namespace="http://schemas.microsoft.com/office/2006/documentManagement/types"/>
    <xsd:import namespace="http://schemas.microsoft.com/office/infopath/2007/PartnerControls"/>
    <xsd:element name="SharedWithUsers" ma:index="8"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t med detaljer" ma:description="" ma:internalName="SharedWithDetails" ma:readOnly="true">
      <xsd:simpleType>
        <xsd:restriction base="dms:Note">
          <xsd:maxLength value="255"/>
        </xsd:restriction>
      </xsd:simpleType>
    </xsd:element>
    <xsd:element name="SharingHintHash" ma:index="10" nillable="true" ma:displayName="Hashværdi for deling"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31a578-ead4-4344-ba77-5a434ec93afb"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DB033493-F4E7-4ACD-8719-DE1D82A263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bb9458-585e-4d11-b1e1-2dbd3590702d"/>
    <ds:schemaRef ds:uri="0531a578-ead4-4344-ba77-5a434ec93a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terms/"/>
    <ds:schemaRef ds:uri="0531a578-ead4-4344-ba77-5a434ec93afb"/>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c7bb9458-585e-4d11-b1e1-2dbd3590702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GPA</vt:lpstr>
      <vt:lpstr>SOP</vt:lpstr>
      <vt:lpstr>English</vt:lpstr>
      <vt:lpstr>Example</vt:lpstr>
      <vt:lpstr>Setup</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2025-10-03T09:54:50Z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0x0101002B266C41491F0344B0A6F57C1025A33B</vt:lpwstr>
  </property>
</Properties>
</file>