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4473E9B5-75A1-4E45-A426-D658C5DADA41}" xr6:coauthVersionLast="47" xr6:coauthVersionMax="47" xr10:uidLastSave="{00000000-0000-0000-0000-000000000000}"/>
  <workbookProtection workbookAlgorithmName="SHA-512" workbookHashValue="7WCD4MXRmGCVtGOIMrB6M7+FHF+WNR6w1HfvSHcMGLsYRBpjQIeZJFzOAZOD/wtPbb9CsTN8IatjNtK7qcUi1A==" workbookSaltValue="CQCrpdEROYnORWkVe12MaQ==" workbookSpinCount="100000" lockStructure="1"/>
  <bookViews>
    <workbookView xWindow="28680" yWindow="-120" windowWidth="29040" windowHeight="17520" xr2:uid="{00000000-000D-0000-FFFF-FFFF00000000}"/>
  </bookViews>
  <sheets>
    <sheet name="GPA" sheetId="15" r:id="rId1"/>
    <sheet name="Pre-requisites" sheetId="16" r:id="rId2"/>
    <sheet name="Other relevant information" sheetId="18" r:id="rId3"/>
    <sheet name="SOP" sheetId="9" r:id="rId4"/>
  </sheets>
  <externalReferences>
    <externalReference r:id="rId5"/>
    <externalReference r:id="rId6"/>
  </externalReferences>
  <definedNames>
    <definedName name="Country_search" localSheetId="0">OFFSET([1]Countries!$D$2,,,COUNTIF([1]Countries!$D$2:$D$250,"?*"))</definedName>
    <definedName name="Country_search" localSheetId="2">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4" i="16" l="1"/>
  <c r="E34" i="16"/>
  <c r="Q33" i="16"/>
  <c r="E33" i="16"/>
  <c r="Q32" i="16"/>
  <c r="E32" i="16"/>
  <c r="Q31" i="16"/>
  <c r="E31" i="16"/>
  <c r="Q30" i="16"/>
  <c r="E30" i="16"/>
  <c r="Q29" i="16"/>
  <c r="E29" i="16"/>
  <c r="Q28" i="16"/>
  <c r="E28" i="16"/>
  <c r="Q27" i="16"/>
  <c r="E27" i="16"/>
  <c r="Q26" i="16"/>
  <c r="E26" i="16"/>
  <c r="Q25" i="16"/>
  <c r="E25" i="16"/>
  <c r="Q24" i="16"/>
  <c r="E24" i="16"/>
  <c r="Q23" i="16"/>
  <c r="E23" i="16"/>
  <c r="Q22" i="16"/>
  <c r="E22" i="16"/>
  <c r="Q21" i="16"/>
  <c r="E21" i="16"/>
  <c r="Q20" i="16"/>
  <c r="E20" i="16"/>
  <c r="Q19" i="16"/>
  <c r="E19" i="16"/>
  <c r="Q18" i="16"/>
  <c r="E18" i="16"/>
  <c r="Q17" i="16"/>
  <c r="E17" i="16"/>
  <c r="Q16" i="16"/>
  <c r="E16" i="16"/>
  <c r="E35" i="16"/>
  <c r="E36" i="16"/>
  <c r="E37" i="16"/>
  <c r="E38" i="16"/>
  <c r="E39" i="16"/>
  <c r="E40" i="16"/>
  <c r="E41" i="16"/>
  <c r="E42" i="16"/>
  <c r="E43" i="16"/>
  <c r="E44" i="16"/>
  <c r="E45" i="16"/>
  <c r="E46" i="16"/>
  <c r="E47" i="16"/>
  <c r="E48" i="16"/>
  <c r="E49" i="16"/>
  <c r="E50" i="16"/>
  <c r="E51" i="16"/>
  <c r="E52" i="16"/>
  <c r="E53" i="16"/>
  <c r="E15" i="16"/>
  <c r="J20" i="15" a="1"/>
  <c r="J20" i="15" s="1"/>
  <c r="G13" i="16"/>
  <c r="H13" i="16"/>
  <c r="I13" i="16"/>
  <c r="J13" i="16"/>
  <c r="K13" i="16"/>
  <c r="L13" i="16"/>
  <c r="M13" i="16"/>
  <c r="N13" i="16"/>
  <c r="O13" i="16"/>
  <c r="P13" i="16"/>
  <c r="F13" i="16"/>
  <c r="C13" i="16"/>
  <c r="B8" i="9"/>
  <c r="A3" i="16"/>
  <c r="J19" i="15"/>
  <c r="L68" i="15"/>
  <c r="Q69" i="16"/>
  <c r="Q68" i="16"/>
  <c r="Q67" i="16"/>
  <c r="Q66" i="16"/>
  <c r="Q65" i="16"/>
  <c r="Q64" i="16"/>
  <c r="Q63" i="16"/>
  <c r="Q62" i="16"/>
  <c r="Q61" i="16"/>
  <c r="Q60" i="16"/>
  <c r="Q59" i="16"/>
  <c r="Q58" i="16"/>
  <c r="Q57" i="16"/>
  <c r="Q56" i="16"/>
  <c r="Q55" i="16"/>
  <c r="Q53" i="16"/>
  <c r="Q52" i="16"/>
  <c r="Q51" i="16"/>
  <c r="Q50" i="16"/>
  <c r="Q49" i="16"/>
  <c r="Q48" i="16"/>
  <c r="Q47" i="16"/>
  <c r="Q46" i="16"/>
  <c r="Q45" i="16"/>
  <c r="Q44" i="16"/>
  <c r="Q43" i="16"/>
  <c r="Q42" i="16"/>
  <c r="Q41" i="16"/>
  <c r="Q40" i="16"/>
  <c r="Q39" i="16"/>
  <c r="Q38" i="16"/>
  <c r="Q37" i="16"/>
  <c r="Q36" i="16"/>
  <c r="Q35" i="16"/>
  <c r="Q15" i="16"/>
  <c r="P14" i="16"/>
  <c r="O14" i="16"/>
  <c r="N14" i="16"/>
  <c r="M14" i="16"/>
  <c r="L14" i="16"/>
  <c r="K14" i="16"/>
  <c r="J14" i="16"/>
  <c r="I14" i="16"/>
  <c r="H14" i="16"/>
  <c r="G14" i="16"/>
  <c r="F14" i="16"/>
  <c r="E14" i="16" l="1"/>
  <c r="Q14" i="16"/>
  <c r="B70" i="16" l="1"/>
  <c r="D14" i="16"/>
  <c r="B13" i="16"/>
  <c r="Q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<sst xmlns="http://schemas.openxmlformats.org/spreadsheetml/2006/main" count="984" uniqueCount="547">
  <si>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</si>
  <si>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</si>
  <si>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</si>
  <si>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</si>
  <si>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</si>
  <si>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</si>
  <si>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</si>
  <si>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</si>
  <si>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</si>
  <si>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</si>
  <si>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</si>
  <si>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</si>
  <si>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</si>
  <si>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</si>
  <si>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</si>
  <si>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</si>
  <si>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</si>
  <si>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</si>
  <si>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</si>
  <si>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</si>
  <si>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</si>
  <si>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</si>
  <si>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</si>
  <si>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</si>
  <si>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</si>
  <si>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</si>
  <si>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</si>
  <si>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</si>
  <si>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</si>
  <si>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</si>
  <si>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</si>
  <si>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</si>
  <si>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</si>
  <si>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</si>
  <si>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</si>
  <si>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</si>
  <si>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</si>
  <si>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</si>
  <si>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</si>
  <si>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</si>
  <si>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</si>
  <si>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</si>
  <si>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</si>
  <si>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</si>
  <si>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</si>
  <si>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</si>
  <si>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</si>
  <si>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</si>
  <si>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</si>
  <si>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</si>
  <si>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</si>
  <si>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</si>
  <si>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</si>
  <si>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</si>
  <si>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</si>
  <si>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</si>
  <si>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</si>
  <si>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</si>
  <si>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</si>
  <si>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</si>
  <si>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</si>
  <si>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</si>
  <si>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</si>
  <si>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</si>
  <si>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</si>
  <si>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</si>
  <si>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</si>
  <si>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</si>
  <si>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</si>
  <si>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</si>
  <si>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</si>
  <si>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</si>
  <si>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</si>
  <si>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</si>
  <si>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</si>
  <si>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</si>
  <si>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</si>
  <si>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</si>
  <si>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</si>
  <si>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</si>
  <si>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</si>
  <si>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</si>
  <si>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</si>
  <si>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</si>
  <si>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</si>
  <si>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</si>
  <si>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</si>
  <si>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</si>
  <si>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</si>
  <si>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</si>
  <si>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</si>
  <si>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</si>
  <si>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</si>
  <si>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</si>
  <si>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</si>
  <si>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</si>
  <si>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</si>
  <si>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</si>
  <si>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</si>
  <si>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</si>
  <si>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</si>
  <si>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</si>
  <si>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</si>
  <si>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</si>
  <si>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</si>
  <si>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</si>
  <si>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</si>
  <si>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</si>
  <si>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</si>
  <si>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</si>
  <si>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</si>
  <si>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</si>
  <si>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</si>
  <si>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</si>
  <si>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</si>
  <si>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</si>
  <si>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</si>
  <si>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</si>
  <si>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</si>
  <si>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</si>
  <si>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</si>
  <si>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</si>
  <si>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</si>
  <si>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</si>
  <si>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</si>
  <si>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</si>
  <si>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</si>
  <si>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</si>
  <si>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</si>
  <si>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</si>
  <si>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</si>
  <si>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</si>
  <si>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</si>
  <si>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</si>
  <si>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</si>
  <si>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</si>
  <si>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</si>
  <si>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</si>
  <si>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</si>
  <si>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</si>
  <si>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</si>
  <si>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</si>
  <si>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</si>
  <si>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</si>
  <si>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</si>
  <si>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</si>
  <si>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</si>
  <si>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</si>
  <si>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</si>
  <si>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</si>
  <si>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</si>
  <si>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</si>
  <si>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</si>
  <si>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</si>
  <si>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</si>
  <si>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</si>
  <si>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</si>
  <si>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</si>
  <si>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</si>
  <si>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</si>
  <si>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</si>
  <si>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</si>
  <si>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</si>
  <si>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</si>
  <si>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</si>
  <si>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</si>
  <si>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</si>
  <si>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</si>
  <si>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</si>
  <si>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</si>
  <si>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</si>
  <si>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</si>
  <si>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</si>
  <si>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</si>
  <si>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</si>
  <si>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</si>
  <si>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</si>
  <si>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</si>
  <si>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</si>
  <si>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</si>
  <si>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</si>
  <si>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</si>
  <si>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</si>
  <si>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</si>
  <si>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</si>
  <si>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</si>
  <si>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</si>
  <si>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</si>
  <si>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</si>
  <si>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</si>
  <si>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</si>
  <si>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</si>
  <si>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</si>
  <si>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</si>
  <si>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</si>
  <si>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</si>
  <si>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</si>
  <si>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</si>
  <si>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</si>
  <si>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</si>
  <si>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</si>
  <si>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</si>
  <si>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</si>
  <si>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</si>
  <si>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</si>
  <si>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</si>
  <si>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</si>
  <si>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</si>
  <si>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</si>
  <si>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</si>
  <si>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</si>
  <si>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</si>
  <si>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</si>
  <si>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</si>
  <si>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</si>
  <si>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</si>
  <si>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</si>
  <si>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</si>
  <si>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</si>
  <si>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</si>
  <si>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</si>
  <si>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</si>
  <si>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</si>
  <si>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</si>
  <si>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</si>
  <si>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</si>
  <si>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</si>
  <si>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</si>
  <si>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</si>
  <si>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</si>
  <si>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</si>
  <si>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</si>
  <si>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</si>
  <si>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</si>
  <si>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</si>
  <si>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</si>
  <si>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</si>
  <si>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</si>
  <si>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</si>
  <si>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</si>
  <si>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</si>
  <si>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</si>
  <si>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</si>
  <si>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</si>
  <si>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</si>
  <si>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</si>
  <si>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</si>
  <si>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</si>
  <si>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</si>
  <si>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</si>
  <si>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</si>
  <si>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</si>
  <si>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</si>
  <si>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</si>
  <si>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</si>
  <si>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</si>
  <si>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</si>
  <si>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</si>
  <si>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</si>
  <si>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</si>
  <si>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</si>
  <si>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</si>
  <si>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</si>
  <si>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</si>
  <si>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</si>
  <si>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</si>
  <si>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</si>
  <si>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</si>
  <si>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</si>
  <si>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</si>
  <si>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</si>
  <si>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</si>
  <si>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</si>
  <si>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</si>
  <si>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</si>
  <si>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</si>
  <si>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</si>
  <si>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</si>
  <si>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</si>
  <si>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</si>
  <si>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</si>
  <si>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</si>
  <si>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</si>
  <si>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</si>
  <si>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</si>
  <si>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</si>
  <si>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</si>
  <si>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</si>
  <si>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</si>
  <si>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</si>
  <si>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</si>
  <si>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</si>
  <si>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</si>
  <si>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</si>
  <si>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</si>
  <si>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</si>
  <si>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</si>
  <si>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</si>
  <si>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</si>
  <si>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</si>
  <si>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</si>
  <si>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</si>
  <si>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</si>
  <si>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</si>
  <si>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</si>
  <si>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 xml:space="preserve">Linear algebra (Vectors, Matrices, Eigenvalues, …) </t>
  </si>
  <si>
    <t>First and Second Order Differential equations (Ordinary &amp; partial)</t>
  </si>
  <si>
    <t xml:space="preserve">nth Order Differential equations (Transfer Function, Homogeneous, Linear, Inhomogeneous, Stability, ...) </t>
  </si>
  <si>
    <t xml:space="preserve">Series (Convergence of Infinite, Approximation, Fourier, ...) </t>
  </si>
  <si>
    <t xml:space="preserve">Discrete Mathematics (Boolean Expressions, Sets, Logic, Canonical Forms, Proof, Induction, Recursion, ...) </t>
  </si>
  <si>
    <t xml:space="preserve">Statistics and Probability 
(Distributions, Model Parameters, Confidence Intervals, Regression Analysis,…) </t>
  </si>
  <si>
    <t xml:space="preserve">Programming (Imperative, Object Oriented, Functional, Design Patterns, Run-Time Analysis, Language Syntax, Program Structures, ...) </t>
  </si>
  <si>
    <t xml:space="preserve">Algorithms and Data Structures (Algorithmic Descriptions, Correctness, Asymptotic Notation, Stacks, Queues, Lists, Hash Tables, ..) </t>
  </si>
  <si>
    <t xml:space="preserve">Software Engineering 
(Requirements, System Design, Design Patterns, UML, Testing, Project Phases, ...) </t>
  </si>
  <si>
    <t xml:space="preserve">Numerical Algorithms and Mathematical Computation 
(Iteration, Convergence, Efficiency, Accuracy, Truncation and Rounding, Interpolation, Numerical Integration, Matlab, Data Preparation...) </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</si>
  <si>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</si>
  <si>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</si>
  <si>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</si>
  <si>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</si>
  <si>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</si>
  <si>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</si>
  <si>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</si>
  <si>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</si>
  <si>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</si>
  <si>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</si>
  <si>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</si>
  <si>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</si>
  <si>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 xml:space="preserve">Machine Learning (Supervised/Unsupervised Learning, Regression,  Classification, Clustering, Neural Network, Natural Language Processing, Feature Engineering, Data Processing, Model Evaluation, Computer Vision)  </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</si>
  <si>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</si>
  <si>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</si>
  <si>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</si>
  <si>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</si>
  <si>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</si>
  <si>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</si>
  <si>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</si>
  <si>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</si>
  <si>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</si>
  <si>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</si>
  <si>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</si>
  <si>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</si>
  <si>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</si>
  <si>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</si>
  <si>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</si>
  <si>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</si>
  <si>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</si>
  <si>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</si>
  <si>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</si>
  <si>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</si>
  <si>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</si>
  <si>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</si>
  <si>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</si>
  <si>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</si>
  <si>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</si>
  <si>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</si>
  <si>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</si>
  <si>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</si>
  <si>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</si>
  <si>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</si>
  <si>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</si>
  <si>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</si>
  <si>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</si>
  <si>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</si>
  <si>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</si>
  <si>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</si>
  <si>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</si>
  <si>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</si>
  <si>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</si>
  <si>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</si>
  <si>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</si>
  <si>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</si>
  <si>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</si>
  <si>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</si>
  <si>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</si>
  <si>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</si>
  <si>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</si>
  <si>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</si>
  <si>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</si>
  <si>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</si>
  <si>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</si>
  <si>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</si>
  <si>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</si>
  <si>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</si>
  <si>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</si>
  <si>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</si>
  <si>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</si>
  <si>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</si>
  <si>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</si>
  <si>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</si>
  <si>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</si>
  <si>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</si>
  <si>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</si>
  <si>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</si>
  <si>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</si>
  <si>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</si>
  <si>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</si>
  <si>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</si>
  <si>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</si>
  <si>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</si>
  <si>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</si>
  <si>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</si>
  <si>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</si>
  <si>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</si>
  <si>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</si>
  <si>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</si>
  <si>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</si>
  <si>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</si>
  <si>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</si>
  <si>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</si>
  <si>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</si>
  <si>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</si>
  <si>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</si>
  <si>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</si>
  <si>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</si>
  <si>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</si>
  <si>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</si>
  <si>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</si>
  <si>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</si>
  <si>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</si>
  <si>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</si>
  <si>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</si>
  <si>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</si>
  <si>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</si>
  <si>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</si>
  <si>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</si>
  <si>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</si>
  <si>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</si>
  <si>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</si>
  <si>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</si>
  <si>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</si>
  <si>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</si>
  <si>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</si>
  <si>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</si>
  <si>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</si>
  <si>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</si>
  <si>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</si>
  <si>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</si>
  <si>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</si>
  <si>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</si>
  <si>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</si>
  <si>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</si>
  <si>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</si>
  <si>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</si>
  <si>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</si>
  <si>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</si>
  <si>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</si>
  <si>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</si>
  <si>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</si>
  <si>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</si>
  <si>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</si>
  <si>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</si>
  <si>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</si>
  <si>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</si>
  <si>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</si>
  <si>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</si>
  <si>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</si>
  <si>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</si>
  <si>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</si>
  <si>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</si>
  <si>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</si>
  <si>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</si>
  <si>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</si>
  <si>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</si>
  <si>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</si>
  <si>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</si>
  <si>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</si>
  <si>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</si>
  <si>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</si>
  <si>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</si>
  <si>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</si>
  <si>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</si>
  <si>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</si>
  <si>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</si>
  <si>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</si>
  <si>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</si>
  <si>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</si>
  <si>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</si>
  <si>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</si>
  <si>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</si>
  <si>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</si>
  <si>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</si>
  <si>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</si>
  <si>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</si>
  <si>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</si>
  <si>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</si>
  <si>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</si>
  <si>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</si>
  <si>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</si>
  <si>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</si>
  <si>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</si>
  <si>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</si>
  <si>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</si>
  <si>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</si>
  <si>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</si>
  <si>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</si>
  <si>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</si>
  <si>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</si>
  <si>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</si>
  <si>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</si>
  <si>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</si>
  <si>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</si>
  <si>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</si>
  <si>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</si>
  <si>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</si>
  <si>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</si>
  <si>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</si>
  <si>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</si>
  <si>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</si>
  <si>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</si>
  <si>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</si>
  <si>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</si>
  <si>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</si>
  <si>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Mandatory field - Programme-specific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</si>
  <si>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</si>
  <si>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</si>
  <si>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</si>
  <si>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Human-Centered Artifical Intelligence</t>
  </si>
  <si>
    <t>Converted credits to ECTS</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</si>
  <si>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</si>
  <si>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</si>
  <si>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t xml:space="preserve">Convert total amount of local credit to ECTS:
Check for more information about conversion </t>
    </r>
    <r>
      <rPr>
        <b/>
        <sz val="11"/>
        <color theme="1"/>
        <rFont val="Cambria"/>
        <family val="1"/>
        <scheme val="major"/>
      </rPr>
      <t>here</t>
    </r>
  </si>
  <si>
    <r>
      <t xml:space="preserve">- This Excel workbook contains 4 sheets ("GPA", "Pre-requisites",  "Other relevant information"and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</si>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</sst>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7"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b/>
      <i/>
      <sz val="12"/>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57">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177">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6" xfId="0" applyFont="1" applyBorder="1" applyAlignment="1" applyProtection="1">
      <alignment vertical="center"/>
      <protection hidden="1"/>
    </xf>
    <xf numFmtId="0" fontId="16" fillId="5" borderId="47"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7"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2" fillId="0" borderId="48" xfId="3" applyFont="1" applyBorder="1" applyAlignment="1" applyProtection="1">
      <alignment horizontal="center" textRotation="90" wrapText="1"/>
      <protection hidden="1"/>
    </xf>
    <xf numFmtId="0" fontId="19" fillId="0" borderId="49" xfId="0" applyFont="1" applyBorder="1" applyAlignment="1" applyProtection="1">
      <alignment horizontal="center"/>
      <protection locked="0" hidden="1"/>
    </xf>
    <xf numFmtId="0" fontId="27" fillId="3" borderId="0" xfId="2" applyFont="1" applyBorder="1"/>
    <xf numFmtId="164" fontId="27" fillId="3" borderId="49"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2" xfId="2" applyFont="1" applyBorder="1" applyProtection="1">
      <protection hidden="1"/>
    </xf>
    <xf numFmtId="0" fontId="31" fillId="0" borderId="25" xfId="0" applyFont="1" applyBorder="1" applyProtection="1">
      <protection locked="0"/>
    </xf>
    <xf numFmtId="0" fontId="31" fillId="0" borderId="0" xfId="0" applyFont="1" applyProtection="1">
      <protection locked="0"/>
    </xf>
    <xf numFmtId="0" fontId="8" fillId="0" borderId="25" xfId="0" applyFont="1" applyBorder="1" applyProtection="1">
      <protection locked="0"/>
    </xf>
    <xf numFmtId="0" fontId="8" fillId="0" borderId="32"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3" xfId="0" applyFont="1" applyBorder="1" applyProtection="1">
      <protection locked="0"/>
    </xf>
    <xf numFmtId="9" fontId="27" fillId="3" borderId="49"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4" xfId="0" applyFont="1" applyBorder="1" applyAlignment="1" applyProtection="1">
      <alignment vertical="center"/>
      <protection hidden="1"/>
    </xf>
    <xf numFmtId="0" fontId="8" fillId="0" borderId="7" xfId="0" applyFont="1" applyBorder="1" applyProtection="1">
      <protection hidden="1"/>
    </xf>
    <xf numFmtId="0" fontId="19" fillId="0" borderId="39" xfId="0" applyFont="1" applyBorder="1" applyProtection="1">
      <protection hidden="1"/>
    </xf>
    <xf numFmtId="0" fontId="19" fillId="0" borderId="43"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8" xfId="0" applyFont="1" applyBorder="1" applyProtection="1">
      <protection hidden="1"/>
    </xf>
    <xf numFmtId="0" fontId="8" fillId="0" borderId="32" xfId="0" applyFont="1" applyBorder="1" applyProtection="1">
      <protection hidden="1"/>
    </xf>
    <xf numFmtId="0" fontId="8" fillId="0" borderId="33" xfId="0" applyFont="1" applyBorder="1" applyProtection="1">
      <protection hidden="1"/>
    </xf>
    <xf numFmtId="0" fontId="8" fillId="0" borderId="2" xfId="0" applyFont="1" applyBorder="1" applyProtection="1">
      <protection hidden="1"/>
    </xf>
    <xf numFmtId="0" fontId="45" fillId="0" borderId="34" xfId="0" applyFont="1" applyBorder="1" applyAlignment="1" applyProtection="1">
      <alignment vertical="center"/>
      <protection hidden="1"/>
    </xf>
    <xf numFmtId="0" fontId="8" fillId="0" borderId="35" xfId="0" applyFont="1" applyBorder="1" applyProtection="1">
      <protection hidden="1"/>
    </xf>
    <xf numFmtId="0" fontId="8" fillId="0" borderId="37" xfId="0" applyFont="1" applyBorder="1" applyProtection="1">
      <protection hidden="1"/>
    </xf>
    <xf numFmtId="0" fontId="8" fillId="0" borderId="35" xfId="0" applyFont="1" applyBorder="1" applyAlignment="1" applyProtection="1">
      <alignment horizontal="center" vertical="center"/>
      <protection hidden="1"/>
    </xf>
    <xf numFmtId="0" fontId="16" fillId="2" borderId="36" xfId="1" applyFont="1" applyBorder="1">
      <protection locked="0"/>
    </xf>
    <xf numFmtId="0" fontId="48" fillId="0" borderId="6" xfId="0" applyFont="1" applyBorder="1" applyAlignment="1" applyProtection="1">
      <alignment vertical="center"/>
      <protection hidden="1"/>
    </xf>
    <xf numFmtId="0" fontId="55"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3" xfId="1" applyBorder="1" applyAlignment="1">
      <alignment horizontal="center"/>
      <protection locked="0"/>
    </xf>
    <xf numFmtId="0" fontId="3" fillId="2" borderId="54" xfId="1" applyBorder="1" applyAlignment="1">
      <alignment horizontal="center"/>
      <protection locked="0"/>
    </xf>
    <xf numFmtId="0" fontId="3" fillId="2" borderId="55" xfId="1" applyBorder="1" applyAlignment="1">
      <alignment horizontal="center"/>
      <protection locked="0"/>
    </xf>
    <xf numFmtId="0" fontId="30" fillId="0" borderId="54" xfId="0" applyFont="1" applyBorder="1" applyAlignment="1" applyProtection="1">
      <alignment horizontal="center" vertical="center"/>
      <protection hidden="1"/>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8" xfId="1" applyNumberFormat="1" applyFont="1" applyBorder="1" applyAlignment="1">
      <alignment horizontal="left" vertical="top"/>
      <protection locked="0"/>
    </xf>
    <xf numFmtId="49" fontId="39" fillId="2" borderId="32"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56" xfId="0" applyFont="1" applyBorder="1" applyAlignment="1">
      <alignment horizontal="left" vertical="center" wrapText="1"/>
    </xf>
    <xf numFmtId="0" fontId="25" fillId="0" borderId="32" xfId="0" applyFont="1" applyBorder="1" applyAlignment="1">
      <alignment horizontal="left" vertical="center" wrapText="1"/>
    </xf>
    <xf numFmtId="0" fontId="25" fillId="0" borderId="33" xfId="0" applyFont="1" applyBorder="1" applyAlignment="1">
      <alignment horizontal="left" vertical="center" wrapText="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8" xfId="0" applyFont="1" applyBorder="1" applyAlignment="1" applyProtection="1">
      <alignment horizontal="center" vertical="center"/>
      <protection hidden="1"/>
    </xf>
    <xf numFmtId="0" fontId="48" fillId="0" borderId="29" xfId="0" applyFont="1" applyBorder="1" applyAlignment="1" applyProtection="1">
      <alignment horizontal="center" vertical="center"/>
      <protection hidden="1"/>
    </xf>
    <xf numFmtId="0" fontId="53" fillId="0" borderId="29"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5" xfId="0" applyFont="1" applyBorder="1" applyAlignment="1" applyProtection="1">
      <alignment horizontal="center" vertical="center"/>
      <protection hidden="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0" xfId="0" applyNumberFormat="1" applyFont="1" applyBorder="1" applyAlignment="1" applyProtection="1">
      <alignment horizontal="left"/>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4" xfId="0" applyNumberFormat="1" applyFont="1" applyBorder="1" applyAlignment="1" applyProtection="1">
      <alignment horizontal="left"/>
      <protection hidden="1"/>
    </xf>
    <xf numFmtId="165" fontId="8" fillId="0" borderId="2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3"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3"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1" xfId="0" applyFont="1" applyBorder="1" applyAlignment="1" applyProtection="1">
      <alignment horizontal="left"/>
      <protection hidden="1"/>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3"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31">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400050</xdr:colOff>
      <xdr:row>6</xdr:row>
      <xdr:rowOff>520700</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0DF90A65-6EA6-4BF2-9FED-411DDF14B7E7}"/>
            </a:ext>
          </a:extLst>
        </xdr:cNvPr>
        <xdr:cNvSpPr txBox="1"/>
      </xdr:nvSpPr>
      <xdr:spPr>
        <a:xfrm>
          <a:off x="15068550" y="176530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Normal="100" workbookViewId="0">
      <selection activeCell="C8" sqref="C8"/>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9" t="s">
        <v>515</v>
      </c>
      <c r="B3" s="69"/>
      <c r="C3" s="69"/>
      <c r="D3" s="69"/>
      <c r="E3" s="69"/>
      <c r="F3" s="69"/>
      <c r="G3" s="69"/>
      <c r="H3" s="69"/>
      <c r="I3" s="69"/>
      <c r="J3" s="69"/>
      <c r="K3" s="69"/>
      <c r="M3" s="7"/>
      <c r="N3" s="7"/>
    </row>
    <row r="4" spans="1:26" ht="15" customHeight="1" x14ac:dyDescent="0.35">
      <c r="A4" s="101"/>
      <c r="B4" s="101"/>
      <c r="C4" s="101"/>
      <c r="D4" s="101"/>
      <c r="E4" s="101"/>
      <c r="F4" s="101"/>
      <c r="G4" s="101"/>
      <c r="H4" s="101"/>
      <c r="I4" s="101"/>
      <c r="J4" s="101"/>
      <c r="K4" s="8"/>
      <c r="L4" s="8"/>
      <c r="M4" s="7"/>
      <c r="N4" s="7"/>
    </row>
    <row r="5" spans="1:26" ht="15" customHeight="1" x14ac:dyDescent="0.35">
      <c r="A5" s="101"/>
      <c r="B5" s="101"/>
      <c r="C5" s="101"/>
      <c r="D5" s="101"/>
      <c r="E5" s="101"/>
      <c r="F5" s="101"/>
      <c r="G5" s="101"/>
      <c r="H5" s="101"/>
      <c r="I5" s="101"/>
      <c r="J5" s="101"/>
      <c r="K5" s="8"/>
      <c r="L5" s="8"/>
      <c r="M5" s="7"/>
      <c r="N5" s="7"/>
    </row>
    <row r="6" spans="1:26" ht="15" customHeight="1" x14ac:dyDescent="0.35">
      <c r="A6" s="101"/>
      <c r="B6" s="101"/>
      <c r="C6" s="101"/>
      <c r="D6" s="101"/>
      <c r="E6" s="101"/>
      <c r="F6" s="101"/>
      <c r="G6" s="101"/>
      <c r="H6" s="101"/>
      <c r="I6" s="101"/>
      <c r="J6" s="101"/>
      <c r="K6" s="8"/>
      <c r="L6" s="8"/>
      <c r="M6" s="7"/>
      <c r="N6" s="7"/>
    </row>
    <row r="7" spans="1:26" ht="117.75" customHeight="1" x14ac:dyDescent="0.2">
      <c r="A7" s="102" t="s">
        <v>520</v>
      </c>
      <c r="B7" s="102"/>
      <c r="C7" s="102"/>
      <c r="D7" s="102"/>
      <c r="E7" s="102"/>
      <c r="F7" s="102"/>
      <c r="G7" s="102"/>
      <c r="H7" s="102"/>
      <c r="I7" s="102"/>
      <c r="J7" s="102"/>
      <c r="K7" s="102"/>
      <c r="L7" s="102"/>
      <c r="M7" s="7"/>
      <c r="N7" s="7"/>
    </row>
    <row r="8" spans="1:26" customFormat="1" ht="53.25" customHeight="1" x14ac:dyDescent="0.25">
      <c r="Z8" s="9"/>
    </row>
    <row r="9" spans="1:26" ht="15.75" customHeight="1" x14ac:dyDescent="0.25">
      <c r="A9" s="10" t="s">
        <v>353</v>
      </c>
      <c r="B9" s="11"/>
      <c r="C9" s="11"/>
      <c r="D9" s="11"/>
      <c r="E9" s="11"/>
      <c r="F9" s="11"/>
      <c r="G9" s="11"/>
      <c r="H9" s="11"/>
      <c r="I9" s="11"/>
      <c r="J9" s="11"/>
      <c r="K9" s="11"/>
      <c r="L9" s="6" t="s">
        <v>322</v>
      </c>
      <c r="M9" s="6"/>
      <c r="Z9" s="4" t="s">
        <v>319</v>
      </c>
    </row>
    <row r="10" spans="1:26" ht="15" x14ac:dyDescent="0.25">
      <c r="A10" s="5" t="s">
        <v>263</v>
      </c>
      <c r="B10" s="104"/>
      <c r="C10" s="105"/>
      <c r="D10" s="105"/>
      <c r="E10" s="105"/>
      <c r="F10" s="105"/>
      <c r="G10" s="106"/>
      <c r="H10"/>
      <c r="I10"/>
      <c r="J10"/>
      <c r="K10" s="12"/>
      <c r="L10" s="6" t="s">
        <v>301</v>
      </c>
      <c r="M10" s="6"/>
      <c r="N10" s="7"/>
      <c r="O10" s="7"/>
      <c r="P10" s="7"/>
      <c r="Q10" s="7"/>
      <c r="R10" s="7"/>
      <c r="S10" s="7"/>
      <c r="Z10" s="4" t="s">
        <v>320</v>
      </c>
    </row>
    <row r="11" spans="1:26" ht="15" x14ac:dyDescent="0.25">
      <c r="A11" s="5" t="s">
        <v>261</v>
      </c>
      <c r="B11" s="104"/>
      <c r="C11" s="105"/>
      <c r="D11" s="105"/>
      <c r="E11" s="105"/>
      <c r="F11" s="105"/>
      <c r="G11" s="106"/>
      <c r="H11"/>
      <c r="I11"/>
      <c r="J11"/>
      <c r="K11" s="12"/>
      <c r="L11" s="6" t="s">
        <v>302</v>
      </c>
      <c r="M11" s="6"/>
      <c r="N11" s="7"/>
      <c r="O11" s="7"/>
      <c r="P11" s="7"/>
      <c r="Q11" s="7"/>
      <c r="R11" s="7"/>
      <c r="S11" s="7"/>
      <c r="Z11" s="4" t="s">
        <v>321</v>
      </c>
    </row>
    <row r="12" spans="1:26" ht="15" x14ac:dyDescent="0.25">
      <c r="A12" s="5" t="s">
        <v>262</v>
      </c>
      <c r="B12" s="104"/>
      <c r="C12" s="105"/>
      <c r="D12" s="105"/>
      <c r="E12" s="105"/>
      <c r="F12" s="105"/>
      <c r="G12" s="106"/>
      <c r="H12"/>
      <c r="I12"/>
      <c r="J12"/>
      <c r="K12" s="12"/>
      <c r="L12" s="6" t="s">
        <v>354</v>
      </c>
      <c r="M12" s="6"/>
      <c r="N12" s="7"/>
      <c r="O12" s="7"/>
      <c r="P12" s="7"/>
      <c r="Q12" s="7"/>
      <c r="R12" s="7"/>
      <c r="S12" s="7"/>
      <c r="Z12" s="4" t="s">
        <v>322</v>
      </c>
    </row>
    <row r="13" spans="1:26" ht="15" x14ac:dyDescent="0.25">
      <c r="H13"/>
      <c r="I13"/>
      <c r="J13"/>
      <c r="L13" s="6" t="s">
        <v>355</v>
      </c>
      <c r="N13" s="7"/>
      <c r="O13" s="7"/>
      <c r="P13" s="7"/>
      <c r="Q13" s="7"/>
      <c r="R13" s="7"/>
      <c r="S13" s="7"/>
      <c r="Z13" s="4" t="s">
        <v>323</v>
      </c>
    </row>
    <row r="14" spans="1:26" ht="15" x14ac:dyDescent="0.25">
      <c r="A14" s="13" t="s">
        <v>356</v>
      </c>
      <c r="H14"/>
      <c r="I14"/>
      <c r="J14"/>
      <c r="L14" s="6" t="s">
        <v>357</v>
      </c>
      <c r="N14" s="7"/>
      <c r="O14" s="7"/>
      <c r="P14" s="7"/>
      <c r="Q14" s="7"/>
      <c r="R14" s="7"/>
      <c r="S14" s="7"/>
    </row>
    <row r="15" spans="1:26" ht="15" x14ac:dyDescent="0.25">
      <c r="A15" s="5" t="s">
        <v>259</v>
      </c>
      <c r="B15" s="104"/>
      <c r="C15" s="105"/>
      <c r="D15" s="105"/>
      <c r="E15" s="105"/>
      <c r="F15" s="105"/>
      <c r="G15" s="106"/>
      <c r="H15"/>
      <c r="I15"/>
      <c r="J15"/>
      <c r="K15" s="12"/>
      <c r="L15" s="6"/>
      <c r="N15" s="7"/>
      <c r="O15" s="7"/>
      <c r="P15" s="7"/>
      <c r="Q15" s="7"/>
      <c r="R15" s="7"/>
      <c r="S15" s="7"/>
    </row>
    <row r="16" spans="1:26" ht="15" x14ac:dyDescent="0.25">
      <c r="A16" s="5" t="s">
        <v>324</v>
      </c>
      <c r="B16" s="104"/>
      <c r="C16" s="105"/>
      <c r="D16" s="105"/>
      <c r="E16" s="105"/>
      <c r="F16" s="105"/>
      <c r="G16" s="106"/>
      <c r="H16"/>
      <c r="I16"/>
      <c r="J16"/>
      <c r="K16" s="12"/>
      <c r="L16" s="6"/>
      <c r="N16" s="7"/>
      <c r="O16" s="7"/>
      <c r="P16" s="7"/>
      <c r="Q16" s="7"/>
      <c r="R16" s="7"/>
      <c r="S16" s="7"/>
    </row>
    <row r="17" spans="1:26" ht="15.75" customHeight="1" x14ac:dyDescent="0.25">
      <c r="A17" s="5" t="s">
        <v>264</v>
      </c>
      <c r="B17" s="58"/>
      <c r="C17" s="12"/>
      <c r="I17" s="7"/>
      <c r="J17" s="7"/>
      <c r="K17" s="7"/>
      <c r="L17" s="14"/>
      <c r="M17" s="7"/>
      <c r="N17" s="7"/>
    </row>
    <row r="18" spans="1:26" ht="15" customHeight="1" x14ac:dyDescent="0.25">
      <c r="A18" s="5" t="s">
        <v>260</v>
      </c>
      <c r="B18" s="58"/>
      <c r="C18" s="12"/>
      <c r="G18" s="103" t="s">
        <v>358</v>
      </c>
      <c r="H18" s="103"/>
      <c r="I18" s="7"/>
      <c r="K18" s="7"/>
      <c r="L18" s="7"/>
      <c r="M18" s="7"/>
      <c r="N18" s="7"/>
    </row>
    <row r="19" spans="1:26" ht="28.5" customHeight="1" x14ac:dyDescent="0.25">
      <c r="A19" s="18" t="s">
        <v>519</v>
      </c>
      <c r="B19" s="58"/>
      <c r="E19" s="16" t="s">
        <v>359</v>
      </c>
      <c r="F19" s="17"/>
      <c r="G19" s="18"/>
      <c r="H19" s="59"/>
      <c r="I19" s="19" t="s">
        <v>295</v>
      </c>
      <c r="J19" s="20" t="str">
        <f>IFERROR(IF(SUM(ISNUMBER(B39),ISNUMBER(C39),ISNUMBER(B40),ISNUMBER(C40),ISNUMBER(C41),ISNUMBER(B41))=6,SUMPRODUCT(B39:B138,C39:C138)/SUM(B39:B138)," ")," ")</f>
        <v xml:space="preserve"> </v>
      </c>
      <c r="K19" s="100" t="s">
        <v>500</v>
      </c>
      <c r="L19" s="100"/>
      <c r="M19" s="100"/>
      <c r="N19" s="100"/>
      <c r="O19" s="100"/>
      <c r="R19" s="21"/>
    </row>
    <row r="20" spans="1:26" ht="30" customHeight="1" x14ac:dyDescent="0.2">
      <c r="A20" s="22" t="s">
        <v>360</v>
      </c>
      <c r="E20" s="67" t="s">
        <v>498</v>
      </c>
      <c r="F20" s="99"/>
      <c r="G20" s="99"/>
      <c r="I20" s="19" t="s">
        <v>499</v>
      </c>
      <c r="J20" s="20" t="str" cm="1">
        <f t="array" ref="J20">IFERROR(IF(SUM(ISNUMBER(B39),ISNUMBER(C39),ISNUMBER(B40),ISNUMBER(C40),ISNUMBER(C41),ISNUMBER(B41))=6,SUMPRODUCT(B39:B138,(B21-C39:C138)/(B21-B23))/SUM(B39:B138)*100,""),"")</f>
        <v/>
      </c>
      <c r="K20" s="100"/>
      <c r="L20" s="100"/>
      <c r="M20" s="100"/>
      <c r="N20" s="100"/>
      <c r="O20" s="100"/>
    </row>
    <row r="21" spans="1:26" ht="15" x14ac:dyDescent="0.25">
      <c r="A21" s="23" t="s">
        <v>361</v>
      </c>
      <c r="B21" s="24"/>
      <c r="C21" s="7"/>
      <c r="D21" s="98" t="s">
        <v>521</v>
      </c>
      <c r="J21" s="7"/>
      <c r="K21" s="25" t="s">
        <v>293</v>
      </c>
      <c r="Z21" s="60" t="s">
        <v>3</v>
      </c>
    </row>
    <row r="22" spans="1:26" ht="15" x14ac:dyDescent="0.25">
      <c r="A22" s="26" t="s">
        <v>362</v>
      </c>
      <c r="B22" s="24"/>
      <c r="C22" s="7"/>
      <c r="D22" s="98"/>
      <c r="F22" s="27"/>
      <c r="H22" s="27"/>
      <c r="I22" s="28"/>
      <c r="J22" s="7"/>
      <c r="K22" s="25" t="s">
        <v>294</v>
      </c>
      <c r="Z22" s="60" t="s">
        <v>4</v>
      </c>
    </row>
    <row r="23" spans="1:26" s="7" customFormat="1" ht="15" x14ac:dyDescent="0.25">
      <c r="A23" s="29" t="s">
        <v>363</v>
      </c>
      <c r="B23" s="24"/>
      <c r="D23" s="98"/>
      <c r="Z23" s="60" t="s">
        <v>5</v>
      </c>
    </row>
    <row r="24" spans="1:26" s="7" customFormat="1" ht="15" x14ac:dyDescent="0.25">
      <c r="Z24" s="60" t="s">
        <v>6</v>
      </c>
    </row>
    <row r="25" spans="1:26" s="7" customFormat="1" ht="15" x14ac:dyDescent="0.25">
      <c r="A25" s="5"/>
      <c r="Z25" s="60" t="s">
        <v>7</v>
      </c>
    </row>
    <row r="26" spans="1:26" s="7" customFormat="1" ht="15" x14ac:dyDescent="0.25">
      <c r="A26" s="5"/>
      <c r="Z26" s="60" t="s">
        <v>8</v>
      </c>
    </row>
    <row r="27" spans="1:26" s="7" customFormat="1" ht="15" x14ac:dyDescent="0.25">
      <c r="A27" s="5"/>
      <c r="Z27" s="60" t="s">
        <v>9</v>
      </c>
    </row>
    <row r="28" spans="1:26" s="7" customFormat="1" ht="15" x14ac:dyDescent="0.25">
      <c r="A28" s="5"/>
      <c r="Z28" s="60" t="s">
        <v>10</v>
      </c>
    </row>
    <row r="29" spans="1:26" s="7" customFormat="1" ht="15" x14ac:dyDescent="0.25">
      <c r="A29" s="5"/>
      <c r="Z29" s="60" t="s">
        <v>11</v>
      </c>
    </row>
    <row r="30" spans="1:26" s="7" customFormat="1" ht="15.75" x14ac:dyDescent="0.25">
      <c r="A30" s="30" t="s">
        <v>364</v>
      </c>
      <c r="Z30" s="60" t="s">
        <v>12</v>
      </c>
    </row>
    <row r="31" spans="1:26" s="7" customFormat="1" ht="15" x14ac:dyDescent="0.25">
      <c r="A31" s="5"/>
      <c r="Z31" s="60" t="s">
        <v>13</v>
      </c>
    </row>
    <row r="32" spans="1:26" s="7" customFormat="1" ht="15" x14ac:dyDescent="0.25">
      <c r="A32" s="31"/>
      <c r="Z32" s="60" t="s">
        <v>14</v>
      </c>
    </row>
    <row r="33" spans="1:26" s="7" customFormat="1" ht="15" x14ac:dyDescent="0.25">
      <c r="A33" s="5"/>
      <c r="Z33" s="60" t="s">
        <v>15</v>
      </c>
    </row>
    <row r="34" spans="1:26" s="7" customFormat="1" ht="15" x14ac:dyDescent="0.25">
      <c r="A34" s="5"/>
      <c r="Z34" s="60" t="s">
        <v>16</v>
      </c>
    </row>
    <row r="35" spans="1:26" ht="31.5" customHeight="1" x14ac:dyDescent="0.25">
      <c r="A35" s="32" t="s">
        <v>365</v>
      </c>
      <c r="C35" s="12"/>
      <c r="F35" s="27"/>
      <c r="G35" s="27"/>
      <c r="H35" s="33"/>
      <c r="J35" s="7"/>
      <c r="Z35" s="60" t="s">
        <v>17</v>
      </c>
    </row>
    <row r="36" spans="1:26" ht="188.25" customHeight="1" x14ac:dyDescent="0.25">
      <c r="A36" s="57" t="s">
        <v>509</v>
      </c>
      <c r="B36" s="34" t="s">
        <v>328</v>
      </c>
      <c r="C36" s="34" t="s">
        <v>329</v>
      </c>
      <c r="E36" s="70" t="s">
        <v>501</v>
      </c>
      <c r="N36" s="60" t="s">
        <v>18</v>
      </c>
      <c r="S36" s="9" t="s">
        <v>18</v>
      </c>
      <c r="Z36" s="60" t="s">
        <v>18</v>
      </c>
    </row>
    <row r="37" spans="1:26" ht="27.75" customHeight="1" x14ac:dyDescent="0.25">
      <c r="A37" s="33" t="s">
        <v>330</v>
      </c>
      <c r="B37" s="37">
        <f>SUM(B39:B138,B140:B214)</f>
        <v>0</v>
      </c>
      <c r="D37" s="39" t="s">
        <v>366</v>
      </c>
      <c r="E37" s="59"/>
      <c r="G37" s="7"/>
      <c r="H37" s="7"/>
      <c r="I37" s="7"/>
      <c r="J37" s="7"/>
      <c r="K37" s="7"/>
      <c r="L37" s="7"/>
      <c r="N37" s="60" t="s">
        <v>19</v>
      </c>
      <c r="S37" s="9" t="s">
        <v>19</v>
      </c>
      <c r="Z37" s="60" t="s">
        <v>19</v>
      </c>
    </row>
    <row r="38" spans="1:26" ht="30.75" customHeight="1" x14ac:dyDescent="0.25">
      <c r="A38" s="40" t="s">
        <v>331</v>
      </c>
      <c r="C38" s="41">
        <f>IFERROR(AVERAGE(C39:C138),)</f>
        <v>0</v>
      </c>
      <c r="D38" s="44" t="s">
        <v>367</v>
      </c>
      <c r="E38" s="45" t="s">
        <v>325</v>
      </c>
      <c r="F38" s="45"/>
      <c r="G38" s="7"/>
      <c r="K38" s="46" t="s">
        <v>326</v>
      </c>
      <c r="L38" s="27" t="s">
        <v>315</v>
      </c>
      <c r="M38" s="64" t="s">
        <v>316</v>
      </c>
      <c r="N38" s="64"/>
      <c r="O38" s="7"/>
      <c r="P38" s="7"/>
      <c r="Q38" s="7"/>
      <c r="R38" s="7"/>
      <c r="S38" s="9" t="s">
        <v>20</v>
      </c>
      <c r="Z38" s="60" t="s">
        <v>20</v>
      </c>
    </row>
    <row r="39" spans="1:26" ht="15" x14ac:dyDescent="0.25">
      <c r="A39" s="58" t="s">
        <v>368</v>
      </c>
      <c r="B39" s="61"/>
      <c r="C39" s="61"/>
      <c r="D39" s="48"/>
      <c r="E39" s="48"/>
      <c r="F39" s="49"/>
      <c r="G39" s="7"/>
      <c r="K39" s="58" t="s">
        <v>258</v>
      </c>
      <c r="L39" s="65"/>
      <c r="M39" s="65"/>
      <c r="N39" s="65"/>
      <c r="O39" s="7"/>
      <c r="P39" s="7"/>
      <c r="Q39" s="7"/>
      <c r="R39" s="9" t="s">
        <v>21</v>
      </c>
      <c r="Z39" s="60" t="s">
        <v>21</v>
      </c>
    </row>
    <row r="40" spans="1:26" ht="14.45" customHeight="1" x14ac:dyDescent="0.25">
      <c r="A40" s="58" t="s">
        <v>369</v>
      </c>
      <c r="B40" s="61"/>
      <c r="C40" s="61"/>
      <c r="D40" s="50"/>
      <c r="E40" s="48"/>
      <c r="F40" s="49"/>
      <c r="G40" s="7"/>
      <c r="K40" s="58" t="s">
        <v>265</v>
      </c>
      <c r="L40" s="51"/>
      <c r="M40" s="51"/>
      <c r="N40" s="51"/>
      <c r="O40" s="7"/>
      <c r="P40" s="7"/>
      <c r="Q40" s="7"/>
      <c r="R40" s="9" t="s">
        <v>22</v>
      </c>
      <c r="Z40" s="60" t="s">
        <v>22</v>
      </c>
    </row>
    <row r="41" spans="1:26" ht="15" x14ac:dyDescent="0.25">
      <c r="A41" s="58" t="s">
        <v>370</v>
      </c>
      <c r="B41" s="61"/>
      <c r="C41" s="61"/>
      <c r="D41" s="48"/>
      <c r="E41" s="48"/>
      <c r="F41" s="49"/>
      <c r="G41" s="7"/>
      <c r="K41" s="58" t="s">
        <v>266</v>
      </c>
      <c r="L41" s="51"/>
      <c r="M41" s="51"/>
      <c r="N41" s="51"/>
      <c r="O41" s="7"/>
      <c r="P41" s="7"/>
      <c r="Q41" s="7"/>
      <c r="R41" s="9" t="s">
        <v>23</v>
      </c>
      <c r="Z41" s="60" t="s">
        <v>23</v>
      </c>
    </row>
    <row r="42" spans="1:26" ht="15" x14ac:dyDescent="0.25">
      <c r="A42" s="58" t="s">
        <v>371</v>
      </c>
      <c r="B42" s="61"/>
      <c r="C42" s="61"/>
      <c r="D42" s="48"/>
      <c r="E42" s="48"/>
      <c r="F42" s="49"/>
      <c r="G42" s="7"/>
      <c r="K42" s="58" t="s">
        <v>267</v>
      </c>
      <c r="L42" s="51"/>
      <c r="M42" s="51"/>
      <c r="N42" s="51"/>
      <c r="O42" s="7"/>
      <c r="P42" s="7"/>
      <c r="Q42" s="7"/>
      <c r="R42" s="9" t="s">
        <v>24</v>
      </c>
      <c r="Z42" s="60" t="s">
        <v>24</v>
      </c>
    </row>
    <row r="43" spans="1:26" ht="15" x14ac:dyDescent="0.25">
      <c r="A43" s="58" t="s">
        <v>372</v>
      </c>
      <c r="B43" s="61"/>
      <c r="C43" s="61"/>
      <c r="D43" s="48"/>
      <c r="E43" s="48"/>
      <c r="F43" s="49"/>
      <c r="G43" s="7"/>
      <c r="K43" s="58" t="s">
        <v>268</v>
      </c>
      <c r="L43" s="51"/>
      <c r="M43" s="51"/>
      <c r="N43" s="51"/>
      <c r="O43" s="7"/>
      <c r="P43" s="7"/>
      <c r="Q43" s="7"/>
      <c r="R43" s="9" t="s">
        <v>25</v>
      </c>
      <c r="Z43" s="60" t="s">
        <v>25</v>
      </c>
    </row>
    <row r="44" spans="1:26" ht="15" x14ac:dyDescent="0.25">
      <c r="A44" s="58" t="s">
        <v>373</v>
      </c>
      <c r="B44" s="61"/>
      <c r="C44" s="61"/>
      <c r="D44" s="48"/>
      <c r="E44" s="48"/>
      <c r="F44" s="49"/>
      <c r="G44" s="7"/>
      <c r="K44" s="58" t="s">
        <v>269</v>
      </c>
      <c r="L44" s="51"/>
      <c r="M44" s="51"/>
      <c r="N44" s="51"/>
      <c r="O44" s="7"/>
      <c r="P44" s="7"/>
      <c r="Q44" s="7"/>
      <c r="R44" s="9" t="s">
        <v>26</v>
      </c>
      <c r="Z44" s="60" t="s">
        <v>26</v>
      </c>
    </row>
    <row r="45" spans="1:26" ht="15" x14ac:dyDescent="0.25">
      <c r="A45" s="58" t="s">
        <v>374</v>
      </c>
      <c r="B45" s="61"/>
      <c r="C45" s="61"/>
      <c r="D45" s="48"/>
      <c r="E45" s="48"/>
      <c r="F45" s="49"/>
      <c r="G45" s="7"/>
      <c r="K45" s="58" t="s">
        <v>270</v>
      </c>
      <c r="L45" s="51"/>
      <c r="M45" s="51"/>
      <c r="N45" s="51"/>
      <c r="O45" s="7"/>
      <c r="P45" s="7"/>
      <c r="Q45" s="7"/>
      <c r="R45" s="9" t="s">
        <v>27</v>
      </c>
      <c r="Z45" s="60" t="s">
        <v>27</v>
      </c>
    </row>
    <row r="46" spans="1:26" ht="15" x14ac:dyDescent="0.25">
      <c r="A46" s="58" t="s">
        <v>375</v>
      </c>
      <c r="B46" s="61"/>
      <c r="C46" s="61"/>
      <c r="D46" s="48"/>
      <c r="E46" s="48"/>
      <c r="F46" s="49"/>
      <c r="G46" s="7"/>
      <c r="K46" s="58" t="s">
        <v>271</v>
      </c>
      <c r="L46" s="51"/>
      <c r="M46" s="51"/>
      <c r="N46" s="51"/>
      <c r="O46" s="7"/>
      <c r="P46" s="7"/>
      <c r="Q46" s="7"/>
      <c r="R46" s="9" t="s">
        <v>28</v>
      </c>
      <c r="Z46" s="60" t="s">
        <v>28</v>
      </c>
    </row>
    <row r="47" spans="1:26" ht="15" x14ac:dyDescent="0.25">
      <c r="A47" s="58" t="s">
        <v>376</v>
      </c>
      <c r="B47" s="61"/>
      <c r="C47" s="61"/>
      <c r="D47" s="48"/>
      <c r="E47" s="48"/>
      <c r="F47" s="49"/>
      <c r="G47" s="7"/>
      <c r="K47" s="58" t="s">
        <v>272</v>
      </c>
      <c r="L47" s="51"/>
      <c r="M47" s="51"/>
      <c r="N47" s="51"/>
      <c r="O47" s="7"/>
      <c r="P47" s="7"/>
      <c r="Q47" s="7"/>
      <c r="R47" s="9" t="s">
        <v>29</v>
      </c>
      <c r="Z47" s="60" t="s">
        <v>29</v>
      </c>
    </row>
    <row r="48" spans="1:26" ht="15" x14ac:dyDescent="0.25">
      <c r="A48" s="58" t="s">
        <v>377</v>
      </c>
      <c r="B48" s="61"/>
      <c r="C48" s="61"/>
      <c r="D48" s="48"/>
      <c r="E48" s="48"/>
      <c r="F48" s="49"/>
      <c r="G48" s="7"/>
      <c r="K48" s="58" t="s">
        <v>273</v>
      </c>
      <c r="L48" s="51"/>
      <c r="M48" s="51"/>
      <c r="N48" s="51"/>
      <c r="O48" s="7"/>
      <c r="P48" s="7"/>
      <c r="Q48" s="7"/>
      <c r="R48" s="9" t="s">
        <v>30</v>
      </c>
      <c r="Z48" s="60" t="s">
        <v>30</v>
      </c>
    </row>
    <row r="49" spans="1:26" ht="15" x14ac:dyDescent="0.25">
      <c r="A49" s="58" t="s">
        <v>378</v>
      </c>
      <c r="B49" s="61"/>
      <c r="C49" s="61"/>
      <c r="D49" s="48"/>
      <c r="E49" s="48"/>
      <c r="F49" s="49"/>
      <c r="G49" s="7"/>
      <c r="K49" s="58" t="s">
        <v>274</v>
      </c>
      <c r="L49" s="51"/>
      <c r="M49" s="51"/>
      <c r="N49" s="51"/>
      <c r="O49" s="7"/>
      <c r="P49" s="7"/>
      <c r="Q49" s="7"/>
      <c r="R49" s="9" t="s">
        <v>31</v>
      </c>
      <c r="Z49" s="60" t="s">
        <v>31</v>
      </c>
    </row>
    <row r="50" spans="1:26" ht="15" x14ac:dyDescent="0.25">
      <c r="A50" s="58" t="s">
        <v>379</v>
      </c>
      <c r="B50" s="58"/>
      <c r="C50" s="58"/>
      <c r="D50" s="48"/>
      <c r="E50" s="48"/>
      <c r="F50" s="49"/>
      <c r="G50" s="7"/>
      <c r="K50" s="58" t="s">
        <v>275</v>
      </c>
      <c r="L50" s="51"/>
      <c r="M50" s="51"/>
      <c r="N50" s="51"/>
      <c r="O50" s="7"/>
      <c r="P50" s="7"/>
      <c r="Q50" s="7"/>
      <c r="R50" s="9" t="s">
        <v>32</v>
      </c>
      <c r="Z50" s="60" t="s">
        <v>32</v>
      </c>
    </row>
    <row r="51" spans="1:26" ht="15" x14ac:dyDescent="0.25">
      <c r="A51" s="58" t="s">
        <v>380</v>
      </c>
      <c r="B51" s="58"/>
      <c r="C51" s="58"/>
      <c r="D51" s="48"/>
      <c r="E51" s="48"/>
      <c r="F51" s="49"/>
      <c r="G51" s="7"/>
      <c r="K51" s="58" t="s">
        <v>276</v>
      </c>
      <c r="L51" s="51"/>
      <c r="M51" s="51"/>
      <c r="N51" s="51"/>
      <c r="O51" s="7"/>
      <c r="P51" s="7"/>
      <c r="Q51" s="7"/>
      <c r="R51" s="9" t="s">
        <v>33</v>
      </c>
      <c r="Z51" s="60" t="s">
        <v>33</v>
      </c>
    </row>
    <row r="52" spans="1:26" ht="15" x14ac:dyDescent="0.25">
      <c r="A52" s="58" t="s">
        <v>381</v>
      </c>
      <c r="B52" s="58"/>
      <c r="C52" s="58"/>
      <c r="D52" s="48"/>
      <c r="E52" s="48"/>
      <c r="F52" s="49"/>
      <c r="G52" s="7"/>
      <c r="K52" s="58" t="s">
        <v>277</v>
      </c>
      <c r="L52" s="51"/>
      <c r="M52" s="51"/>
      <c r="N52" s="51"/>
      <c r="O52" s="7"/>
      <c r="P52" s="7"/>
      <c r="Q52" s="7"/>
      <c r="R52" s="9" t="s">
        <v>34</v>
      </c>
      <c r="Z52" s="60" t="s">
        <v>34</v>
      </c>
    </row>
    <row r="53" spans="1:26" ht="15" x14ac:dyDescent="0.25">
      <c r="A53" s="58" t="s">
        <v>382</v>
      </c>
      <c r="B53" s="58"/>
      <c r="C53" s="58"/>
      <c r="D53" s="48"/>
      <c r="E53" s="48"/>
      <c r="F53" s="49"/>
      <c r="G53" s="7"/>
      <c r="K53" s="58" t="s">
        <v>278</v>
      </c>
      <c r="L53" s="51"/>
      <c r="M53" s="51"/>
      <c r="N53" s="51"/>
      <c r="O53" s="7"/>
      <c r="P53" s="7"/>
      <c r="Q53" s="7"/>
      <c r="R53" s="9" t="s">
        <v>35</v>
      </c>
      <c r="Z53" s="60" t="s">
        <v>35</v>
      </c>
    </row>
    <row r="54" spans="1:26" ht="15" x14ac:dyDescent="0.25">
      <c r="A54" s="58" t="s">
        <v>383</v>
      </c>
      <c r="B54" s="58"/>
      <c r="C54" s="58"/>
      <c r="D54" s="48"/>
      <c r="E54" s="48"/>
      <c r="F54" s="49"/>
      <c r="G54" s="7"/>
      <c r="K54" s="58" t="s">
        <v>279</v>
      </c>
      <c r="L54" s="51"/>
      <c r="M54" s="51"/>
      <c r="N54" s="51"/>
      <c r="O54" s="7"/>
      <c r="P54" s="7"/>
      <c r="Q54" s="7"/>
      <c r="R54" s="9" t="s">
        <v>36</v>
      </c>
      <c r="Z54" s="60" t="s">
        <v>36</v>
      </c>
    </row>
    <row r="55" spans="1:26" ht="15" x14ac:dyDescent="0.25">
      <c r="A55" s="58" t="s">
        <v>384</v>
      </c>
      <c r="B55" s="58"/>
      <c r="C55" s="58"/>
      <c r="D55" s="48"/>
      <c r="E55" s="48"/>
      <c r="F55" s="49"/>
      <c r="G55" s="7"/>
      <c r="K55" s="58" t="s">
        <v>280</v>
      </c>
      <c r="L55" s="51"/>
      <c r="M55" s="51"/>
      <c r="N55" s="51"/>
      <c r="O55" s="7"/>
      <c r="P55" s="7"/>
      <c r="Q55" s="7"/>
      <c r="R55" s="9" t="s">
        <v>37</v>
      </c>
      <c r="Z55" s="60" t="s">
        <v>37</v>
      </c>
    </row>
    <row r="56" spans="1:26" ht="15" x14ac:dyDescent="0.25">
      <c r="A56" s="58" t="s">
        <v>385</v>
      </c>
      <c r="B56" s="58"/>
      <c r="C56" s="58"/>
      <c r="D56" s="48"/>
      <c r="E56" s="48"/>
      <c r="F56" s="49"/>
      <c r="G56" s="7"/>
      <c r="K56" s="58" t="s">
        <v>281</v>
      </c>
      <c r="L56" s="51"/>
      <c r="M56" s="51"/>
      <c r="N56" s="51"/>
      <c r="O56" s="7"/>
      <c r="P56" s="7"/>
      <c r="Q56" s="7"/>
      <c r="R56" s="9" t="s">
        <v>38</v>
      </c>
      <c r="Z56" s="60" t="s">
        <v>38</v>
      </c>
    </row>
    <row r="57" spans="1:26" ht="15" x14ac:dyDescent="0.25">
      <c r="A57" s="58" t="s">
        <v>386</v>
      </c>
      <c r="B57" s="58"/>
      <c r="C57" s="58"/>
      <c r="D57" s="48"/>
      <c r="E57" s="48"/>
      <c r="F57" s="49"/>
      <c r="G57" s="7"/>
      <c r="K57" s="58" t="s">
        <v>282</v>
      </c>
      <c r="L57" s="51"/>
      <c r="M57" s="51"/>
      <c r="N57" s="51"/>
      <c r="O57" s="7"/>
      <c r="P57" s="7"/>
      <c r="Q57" s="7"/>
      <c r="R57" s="9" t="s">
        <v>39</v>
      </c>
      <c r="Z57" s="60" t="s">
        <v>39</v>
      </c>
    </row>
    <row r="58" spans="1:26" ht="15" x14ac:dyDescent="0.25">
      <c r="A58" s="58" t="s">
        <v>387</v>
      </c>
      <c r="B58" s="58"/>
      <c r="C58" s="58"/>
      <c r="D58" s="48"/>
      <c r="E58" s="48"/>
      <c r="F58" s="49"/>
      <c r="G58" s="7"/>
      <c r="K58" s="58" t="s">
        <v>283</v>
      </c>
      <c r="L58" s="51"/>
      <c r="M58" s="51"/>
      <c r="N58" s="51"/>
      <c r="O58" s="7"/>
      <c r="P58" s="7"/>
      <c r="Q58" s="7"/>
      <c r="R58" s="9" t="s">
        <v>40</v>
      </c>
      <c r="Z58" s="60" t="s">
        <v>40</v>
      </c>
    </row>
    <row r="59" spans="1:26" ht="15" x14ac:dyDescent="0.25">
      <c r="A59" s="58" t="s">
        <v>388</v>
      </c>
      <c r="B59" s="58"/>
      <c r="C59" s="58"/>
      <c r="D59" s="48"/>
      <c r="E59" s="48"/>
      <c r="F59" s="49"/>
      <c r="G59" s="7"/>
      <c r="K59" s="58" t="s">
        <v>284</v>
      </c>
      <c r="L59" s="51"/>
      <c r="M59" s="51"/>
      <c r="N59" s="51"/>
      <c r="O59" s="7"/>
      <c r="P59" s="7"/>
      <c r="Q59" s="7"/>
      <c r="R59" s="9" t="s">
        <v>41</v>
      </c>
      <c r="Z59" s="60" t="s">
        <v>41</v>
      </c>
    </row>
    <row r="60" spans="1:26" ht="15" x14ac:dyDescent="0.25">
      <c r="A60" s="58" t="s">
        <v>389</v>
      </c>
      <c r="B60" s="58"/>
      <c r="C60" s="58"/>
      <c r="D60" s="48"/>
      <c r="E60" s="48"/>
      <c r="F60" s="49"/>
      <c r="G60" s="7"/>
      <c r="K60" s="58" t="s">
        <v>285</v>
      </c>
      <c r="L60" s="51"/>
      <c r="M60" s="51"/>
      <c r="N60" s="51"/>
      <c r="O60" s="7"/>
      <c r="P60" s="7"/>
      <c r="Q60" s="7"/>
      <c r="R60" s="9" t="s">
        <v>42</v>
      </c>
      <c r="Z60" s="60" t="s">
        <v>42</v>
      </c>
    </row>
    <row r="61" spans="1:26" ht="15" x14ac:dyDescent="0.25">
      <c r="A61" s="58" t="s">
        <v>390</v>
      </c>
      <c r="B61" s="58"/>
      <c r="C61" s="58"/>
      <c r="D61" s="48"/>
      <c r="E61" s="48"/>
      <c r="F61" s="49"/>
      <c r="G61" s="7"/>
      <c r="K61" s="58" t="s">
        <v>286</v>
      </c>
      <c r="L61" s="51"/>
      <c r="M61" s="51"/>
      <c r="N61" s="51"/>
      <c r="R61" s="9" t="s">
        <v>43</v>
      </c>
      <c r="Z61" s="60" t="s">
        <v>43</v>
      </c>
    </row>
    <row r="62" spans="1:26" ht="15" x14ac:dyDescent="0.25">
      <c r="A62" s="58" t="s">
        <v>391</v>
      </c>
      <c r="B62" s="58"/>
      <c r="C62" s="58"/>
      <c r="D62" s="48"/>
      <c r="E62" s="48"/>
      <c r="F62" s="49"/>
      <c r="G62" s="7"/>
      <c r="K62" s="58" t="s">
        <v>287</v>
      </c>
      <c r="L62" s="51"/>
      <c r="M62" s="51"/>
      <c r="N62" s="51"/>
      <c r="R62" s="9" t="s">
        <v>44</v>
      </c>
      <c r="Z62" s="60" t="s">
        <v>44</v>
      </c>
    </row>
    <row r="63" spans="1:26" ht="15" x14ac:dyDescent="0.25">
      <c r="A63" s="58" t="s">
        <v>392</v>
      </c>
      <c r="B63" s="58"/>
      <c r="C63" s="58"/>
      <c r="D63" s="48"/>
      <c r="E63" s="48"/>
      <c r="F63" s="49"/>
      <c r="G63" s="7"/>
      <c r="K63" s="58" t="s">
        <v>288</v>
      </c>
      <c r="L63" s="51"/>
      <c r="M63" s="51"/>
      <c r="N63" s="51"/>
      <c r="R63" s="9" t="s">
        <v>45</v>
      </c>
      <c r="Z63" s="60" t="s">
        <v>45</v>
      </c>
    </row>
    <row r="64" spans="1:26" ht="15" x14ac:dyDescent="0.25">
      <c r="A64" s="58" t="s">
        <v>393</v>
      </c>
      <c r="B64" s="58"/>
      <c r="C64" s="58"/>
      <c r="D64" s="48"/>
      <c r="E64" s="48"/>
      <c r="F64" s="49"/>
      <c r="G64" s="7"/>
      <c r="K64" s="58" t="s">
        <v>289</v>
      </c>
      <c r="L64" s="51"/>
      <c r="M64" s="51"/>
      <c r="N64" s="51"/>
      <c r="R64" s="9" t="s">
        <v>46</v>
      </c>
      <c r="Z64" s="60" t="s">
        <v>46</v>
      </c>
    </row>
    <row r="65" spans="1:26" ht="15" x14ac:dyDescent="0.25">
      <c r="A65" s="58" t="s">
        <v>394</v>
      </c>
      <c r="B65" s="58"/>
      <c r="C65" s="58"/>
      <c r="D65" s="48"/>
      <c r="E65" s="48"/>
      <c r="F65" s="49"/>
      <c r="K65" s="58" t="s">
        <v>290</v>
      </c>
      <c r="L65" s="51"/>
      <c r="M65" s="51"/>
      <c r="N65" s="51"/>
      <c r="R65" s="9" t="s">
        <v>47</v>
      </c>
      <c r="Z65" s="60" t="s">
        <v>47</v>
      </c>
    </row>
    <row r="66" spans="1:26" ht="15" x14ac:dyDescent="0.25">
      <c r="A66" s="58" t="s">
        <v>395</v>
      </c>
      <c r="B66" s="58"/>
      <c r="C66" s="58"/>
      <c r="D66" s="48"/>
      <c r="E66" s="48"/>
      <c r="F66" s="49"/>
      <c r="K66" s="58" t="s">
        <v>291</v>
      </c>
      <c r="L66" s="51"/>
      <c r="M66" s="51"/>
      <c r="N66" s="51"/>
      <c r="R66" s="9" t="s">
        <v>48</v>
      </c>
      <c r="Z66" s="60" t="s">
        <v>48</v>
      </c>
    </row>
    <row r="67" spans="1:26" ht="15" x14ac:dyDescent="0.25">
      <c r="A67" s="58" t="s">
        <v>396</v>
      </c>
      <c r="B67" s="58"/>
      <c r="C67" s="58"/>
      <c r="D67" s="48"/>
      <c r="E67" s="48"/>
      <c r="F67" s="49"/>
      <c r="K67" s="58" t="s">
        <v>292</v>
      </c>
      <c r="L67" s="51"/>
      <c r="M67" s="51"/>
      <c r="N67" s="51"/>
      <c r="R67" s="9" t="s">
        <v>49</v>
      </c>
      <c r="Z67" s="60" t="s">
        <v>49</v>
      </c>
    </row>
    <row r="68" spans="1:26" ht="15" x14ac:dyDescent="0.25">
      <c r="A68" s="58" t="s">
        <v>397</v>
      </c>
      <c r="B68" s="58"/>
      <c r="C68" s="58"/>
      <c r="D68" s="48"/>
      <c r="E68" s="48"/>
      <c r="F68" s="49"/>
      <c r="K68" s="52" t="s">
        <v>317</v>
      </c>
      <c r="L68" s="5">
        <f>SUM(L39:L67)</f>
        <v>0</v>
      </c>
      <c r="M68" s="7"/>
      <c r="N68" s="7"/>
      <c r="S68" s="9" t="s">
        <v>50</v>
      </c>
      <c r="Z68" s="60" t="s">
        <v>50</v>
      </c>
    </row>
    <row r="69" spans="1:26" ht="15" x14ac:dyDescent="0.25">
      <c r="A69" s="58" t="s">
        <v>398</v>
      </c>
      <c r="B69" s="58"/>
      <c r="C69" s="58"/>
      <c r="D69" s="48"/>
      <c r="E69" s="48"/>
      <c r="F69" s="49"/>
      <c r="N69" s="60" t="s">
        <v>51</v>
      </c>
      <c r="S69" s="9" t="s">
        <v>51</v>
      </c>
      <c r="Z69" s="60" t="s">
        <v>51</v>
      </c>
    </row>
    <row r="70" spans="1:26" ht="15" x14ac:dyDescent="0.25">
      <c r="A70" s="58" t="s">
        <v>399</v>
      </c>
      <c r="B70" s="58"/>
      <c r="C70" s="58"/>
      <c r="D70" s="48"/>
      <c r="E70" s="48"/>
      <c r="F70" s="49"/>
      <c r="N70" s="60" t="s">
        <v>52</v>
      </c>
      <c r="S70" s="9" t="s">
        <v>52</v>
      </c>
      <c r="Z70" s="60" t="s">
        <v>52</v>
      </c>
    </row>
    <row r="71" spans="1:26" ht="15" x14ac:dyDescent="0.25">
      <c r="A71" s="58" t="s">
        <v>400</v>
      </c>
      <c r="B71" s="58"/>
      <c r="C71" s="58"/>
      <c r="D71" s="48"/>
      <c r="E71" s="48"/>
      <c r="F71" s="49"/>
      <c r="N71" s="60" t="s">
        <v>53</v>
      </c>
      <c r="S71" s="9" t="s">
        <v>53</v>
      </c>
      <c r="Z71" s="60" t="s">
        <v>53</v>
      </c>
    </row>
    <row r="72" spans="1:26" ht="15" x14ac:dyDescent="0.25">
      <c r="A72" s="58" t="s">
        <v>401</v>
      </c>
      <c r="B72" s="58"/>
      <c r="C72" s="58"/>
      <c r="D72" s="48"/>
      <c r="E72" s="48"/>
      <c r="F72" s="49"/>
      <c r="N72" s="60" t="s">
        <v>54</v>
      </c>
      <c r="S72" s="9" t="s">
        <v>54</v>
      </c>
      <c r="Z72" s="60" t="s">
        <v>54</v>
      </c>
    </row>
    <row r="73" spans="1:26" ht="15" x14ac:dyDescent="0.25">
      <c r="A73" s="58" t="s">
        <v>402</v>
      </c>
      <c r="B73" s="58"/>
      <c r="C73" s="58"/>
      <c r="D73" s="48"/>
      <c r="E73" s="48"/>
      <c r="F73" s="49"/>
      <c r="N73" s="60" t="s">
        <v>55</v>
      </c>
      <c r="S73" s="9" t="s">
        <v>55</v>
      </c>
      <c r="Z73" s="60" t="s">
        <v>55</v>
      </c>
    </row>
    <row r="74" spans="1:26" ht="15" x14ac:dyDescent="0.25">
      <c r="A74" s="58" t="s">
        <v>403</v>
      </c>
      <c r="B74" s="58"/>
      <c r="C74" s="58"/>
      <c r="D74" s="48"/>
      <c r="E74" s="48"/>
      <c r="F74" s="49"/>
      <c r="N74" s="60" t="s">
        <v>56</v>
      </c>
      <c r="S74" s="9" t="s">
        <v>56</v>
      </c>
      <c r="Z74" s="60" t="s">
        <v>56</v>
      </c>
    </row>
    <row r="75" spans="1:26" ht="15" x14ac:dyDescent="0.25">
      <c r="A75" s="58" t="s">
        <v>404</v>
      </c>
      <c r="B75" s="58"/>
      <c r="C75" s="58"/>
      <c r="D75" s="48"/>
      <c r="E75" s="48"/>
      <c r="F75" s="49"/>
      <c r="N75" s="60" t="s">
        <v>57</v>
      </c>
      <c r="S75" s="9" t="s">
        <v>57</v>
      </c>
      <c r="Z75" s="60" t="s">
        <v>57</v>
      </c>
    </row>
    <row r="76" spans="1:26" ht="15" x14ac:dyDescent="0.25">
      <c r="A76" s="58" t="s">
        <v>405</v>
      </c>
      <c r="B76" s="58"/>
      <c r="C76" s="58"/>
      <c r="D76" s="48"/>
      <c r="E76" s="48"/>
      <c r="F76" s="49"/>
      <c r="N76" s="60" t="s">
        <v>58</v>
      </c>
      <c r="S76" s="9" t="s">
        <v>58</v>
      </c>
      <c r="Z76" s="60" t="s">
        <v>58</v>
      </c>
    </row>
    <row r="77" spans="1:26" ht="15" x14ac:dyDescent="0.25">
      <c r="A77" s="58" t="s">
        <v>406</v>
      </c>
      <c r="B77" s="58"/>
      <c r="C77" s="58"/>
      <c r="D77" s="48"/>
      <c r="E77" s="48"/>
      <c r="F77" s="49"/>
      <c r="N77" s="60" t="s">
        <v>59</v>
      </c>
      <c r="S77" s="9" t="s">
        <v>59</v>
      </c>
      <c r="Z77" s="60" t="s">
        <v>59</v>
      </c>
    </row>
    <row r="78" spans="1:26" ht="15" x14ac:dyDescent="0.25">
      <c r="A78" s="58" t="s">
        <v>407</v>
      </c>
      <c r="B78" s="58"/>
      <c r="C78" s="58"/>
      <c r="D78" s="48"/>
      <c r="E78" s="48"/>
      <c r="F78" s="49"/>
      <c r="N78" s="60" t="s">
        <v>60</v>
      </c>
      <c r="S78" s="9" t="s">
        <v>60</v>
      </c>
      <c r="Z78" s="60" t="s">
        <v>60</v>
      </c>
    </row>
    <row r="79" spans="1:26" ht="15" x14ac:dyDescent="0.25">
      <c r="A79" s="58" t="s">
        <v>408</v>
      </c>
      <c r="B79" s="58"/>
      <c r="C79" s="58"/>
      <c r="D79" s="48"/>
      <c r="E79" s="48"/>
      <c r="F79" s="49"/>
      <c r="N79" s="60" t="s">
        <v>61</v>
      </c>
      <c r="S79" s="9" t="s">
        <v>61</v>
      </c>
      <c r="Z79" s="60" t="s">
        <v>61</v>
      </c>
    </row>
    <row r="80" spans="1:26" ht="15" x14ac:dyDescent="0.25">
      <c r="A80" s="58" t="s">
        <v>409</v>
      </c>
      <c r="B80" s="58"/>
      <c r="C80" s="58"/>
      <c r="D80" s="48"/>
      <c r="E80" s="48"/>
      <c r="F80" s="49"/>
      <c r="N80" s="60" t="s">
        <v>62</v>
      </c>
      <c r="S80" s="9" t="s">
        <v>62</v>
      </c>
      <c r="Z80" s="60" t="s">
        <v>62</v>
      </c>
    </row>
    <row r="81" spans="1:26" ht="15" x14ac:dyDescent="0.25">
      <c r="A81" s="58" t="s">
        <v>410</v>
      </c>
      <c r="B81" s="58"/>
      <c r="C81" s="58"/>
      <c r="D81" s="48"/>
      <c r="E81" s="48"/>
      <c r="F81" s="49"/>
      <c r="N81" s="60" t="s">
        <v>63</v>
      </c>
      <c r="S81" s="9" t="s">
        <v>63</v>
      </c>
      <c r="Z81" s="60" t="s">
        <v>63</v>
      </c>
    </row>
    <row r="82" spans="1:26" ht="15" x14ac:dyDescent="0.25">
      <c r="A82" s="58" t="s">
        <v>411</v>
      </c>
      <c r="B82" s="58"/>
      <c r="C82" s="58"/>
      <c r="D82" s="48"/>
      <c r="E82" s="48"/>
      <c r="F82" s="49"/>
      <c r="N82" s="60" t="s">
        <v>64</v>
      </c>
      <c r="S82" s="9" t="s">
        <v>64</v>
      </c>
      <c r="Z82" s="60" t="s">
        <v>64</v>
      </c>
    </row>
    <row r="83" spans="1:26" ht="15" x14ac:dyDescent="0.25">
      <c r="A83" s="58" t="s">
        <v>412</v>
      </c>
      <c r="B83" s="58"/>
      <c r="C83" s="58"/>
      <c r="D83" s="48"/>
      <c r="E83" s="48"/>
      <c r="F83" s="49"/>
      <c r="N83" s="60" t="s">
        <v>65</v>
      </c>
      <c r="S83" s="9" t="s">
        <v>65</v>
      </c>
      <c r="Z83" s="60" t="s">
        <v>65</v>
      </c>
    </row>
    <row r="84" spans="1:26" ht="15" x14ac:dyDescent="0.25">
      <c r="A84" s="58" t="s">
        <v>413</v>
      </c>
      <c r="B84" s="58"/>
      <c r="C84" s="58"/>
      <c r="D84" s="48"/>
      <c r="E84" s="48"/>
      <c r="F84" s="49"/>
      <c r="N84" s="60" t="s">
        <v>66</v>
      </c>
      <c r="S84" s="9" t="s">
        <v>66</v>
      </c>
      <c r="Z84" s="60" t="s">
        <v>66</v>
      </c>
    </row>
    <row r="85" spans="1:26" ht="15" x14ac:dyDescent="0.25">
      <c r="A85" s="58" t="s">
        <v>414</v>
      </c>
      <c r="B85" s="58"/>
      <c r="C85" s="58"/>
      <c r="D85" s="48"/>
      <c r="E85" s="48"/>
      <c r="F85" s="49"/>
      <c r="N85" s="60" t="s">
        <v>67</v>
      </c>
      <c r="S85" s="9" t="s">
        <v>67</v>
      </c>
      <c r="Z85" s="60" t="s">
        <v>67</v>
      </c>
    </row>
    <row r="86" spans="1:26" ht="15" x14ac:dyDescent="0.25">
      <c r="A86" s="58" t="s">
        <v>415</v>
      </c>
      <c r="B86" s="58"/>
      <c r="C86" s="58"/>
      <c r="D86" s="48"/>
      <c r="E86" s="48"/>
      <c r="F86" s="49"/>
      <c r="N86" s="60" t="s">
        <v>68</v>
      </c>
      <c r="S86" s="9" t="s">
        <v>68</v>
      </c>
      <c r="Z86" s="60" t="s">
        <v>68</v>
      </c>
    </row>
    <row r="87" spans="1:26" ht="15" x14ac:dyDescent="0.25">
      <c r="A87" s="58" t="s">
        <v>416</v>
      </c>
      <c r="B87" s="58"/>
      <c r="C87" s="58"/>
      <c r="D87" s="48"/>
      <c r="E87" s="48"/>
      <c r="F87" s="49"/>
      <c r="N87" s="60" t="s">
        <v>69</v>
      </c>
      <c r="S87" s="9" t="s">
        <v>69</v>
      </c>
      <c r="Z87" s="60" t="s">
        <v>69</v>
      </c>
    </row>
    <row r="88" spans="1:26" ht="15" x14ac:dyDescent="0.25">
      <c r="A88" s="58" t="s">
        <v>417</v>
      </c>
      <c r="B88" s="58"/>
      <c r="C88" s="58"/>
      <c r="D88" s="48"/>
      <c r="E88" s="48"/>
      <c r="F88" s="49"/>
      <c r="N88" s="60" t="s">
        <v>70</v>
      </c>
      <c r="S88" s="9" t="s">
        <v>70</v>
      </c>
      <c r="Z88" s="60" t="s">
        <v>70</v>
      </c>
    </row>
    <row r="89" spans="1:26" ht="15" x14ac:dyDescent="0.25">
      <c r="A89" s="58" t="s">
        <v>418</v>
      </c>
      <c r="B89" s="58"/>
      <c r="C89" s="58"/>
      <c r="D89" s="48"/>
      <c r="E89" s="48"/>
      <c r="F89" s="49"/>
      <c r="N89" s="60" t="s">
        <v>71</v>
      </c>
      <c r="S89" s="9" t="s">
        <v>71</v>
      </c>
      <c r="Z89" s="60" t="s">
        <v>71</v>
      </c>
    </row>
    <row r="90" spans="1:26" ht="15" x14ac:dyDescent="0.25">
      <c r="A90" s="58" t="s">
        <v>419</v>
      </c>
      <c r="B90" s="58"/>
      <c r="C90" s="58"/>
      <c r="D90" s="48"/>
      <c r="E90" s="48"/>
      <c r="F90" s="49"/>
      <c r="N90" s="60" t="s">
        <v>72</v>
      </c>
      <c r="S90" s="9" t="s">
        <v>72</v>
      </c>
      <c r="Z90" s="60" t="s">
        <v>72</v>
      </c>
    </row>
    <row r="91" spans="1:26" ht="15" x14ac:dyDescent="0.25">
      <c r="A91" s="58" t="s">
        <v>420</v>
      </c>
      <c r="B91" s="58"/>
      <c r="C91" s="58"/>
      <c r="D91" s="48"/>
      <c r="E91" s="48"/>
      <c r="F91" s="49"/>
      <c r="N91" s="60" t="s">
        <v>73</v>
      </c>
      <c r="S91" s="9" t="s">
        <v>73</v>
      </c>
      <c r="Z91" s="60" t="s">
        <v>73</v>
      </c>
    </row>
    <row r="92" spans="1:26" ht="15" x14ac:dyDescent="0.25">
      <c r="A92" s="58" t="s">
        <v>421</v>
      </c>
      <c r="B92" s="58"/>
      <c r="C92" s="58"/>
      <c r="D92" s="48"/>
      <c r="E92" s="48"/>
      <c r="F92" s="49"/>
      <c r="N92" s="60" t="s">
        <v>74</v>
      </c>
      <c r="S92" s="9" t="s">
        <v>74</v>
      </c>
      <c r="Z92" s="60" t="s">
        <v>74</v>
      </c>
    </row>
    <row r="93" spans="1:26" ht="15" x14ac:dyDescent="0.25">
      <c r="A93" s="58" t="s">
        <v>422</v>
      </c>
      <c r="B93" s="58"/>
      <c r="C93" s="58"/>
      <c r="D93" s="48"/>
      <c r="E93" s="48"/>
      <c r="F93" s="49"/>
      <c r="N93" s="60" t="s">
        <v>75</v>
      </c>
      <c r="S93" s="9" t="s">
        <v>75</v>
      </c>
      <c r="Z93" s="60" t="s">
        <v>75</v>
      </c>
    </row>
    <row r="94" spans="1:26" ht="15" x14ac:dyDescent="0.25">
      <c r="A94" s="58" t="s">
        <v>423</v>
      </c>
      <c r="B94" s="58"/>
      <c r="C94" s="58"/>
      <c r="D94" s="48"/>
      <c r="E94" s="48"/>
      <c r="F94" s="49"/>
      <c r="N94" s="60" t="s">
        <v>76</v>
      </c>
      <c r="S94" s="9" t="s">
        <v>76</v>
      </c>
      <c r="Z94" s="60" t="s">
        <v>76</v>
      </c>
    </row>
    <row r="95" spans="1:26" ht="15" x14ac:dyDescent="0.25">
      <c r="A95" s="58" t="s">
        <v>424</v>
      </c>
      <c r="B95" s="58"/>
      <c r="C95" s="58"/>
      <c r="D95" s="48"/>
      <c r="E95" s="48"/>
      <c r="F95" s="49"/>
      <c r="N95" s="60" t="s">
        <v>77</v>
      </c>
      <c r="S95" s="9" t="s">
        <v>77</v>
      </c>
      <c r="Z95" s="60" t="s">
        <v>77</v>
      </c>
    </row>
    <row r="96" spans="1:26" ht="15" x14ac:dyDescent="0.25">
      <c r="A96" s="58" t="s">
        <v>425</v>
      </c>
      <c r="B96" s="58"/>
      <c r="C96" s="58"/>
      <c r="D96" s="48"/>
      <c r="E96" s="48"/>
      <c r="F96" s="49"/>
      <c r="N96" s="60" t="s">
        <v>78</v>
      </c>
      <c r="S96" s="9" t="s">
        <v>78</v>
      </c>
      <c r="Z96" s="60" t="s">
        <v>78</v>
      </c>
    </row>
    <row r="97" spans="1:26" ht="15" x14ac:dyDescent="0.25">
      <c r="A97" s="58" t="s">
        <v>426</v>
      </c>
      <c r="B97" s="58"/>
      <c r="C97" s="58"/>
      <c r="D97" s="48"/>
      <c r="E97" s="48"/>
      <c r="F97" s="49"/>
      <c r="N97" s="60" t="s">
        <v>79</v>
      </c>
      <c r="S97" s="9" t="s">
        <v>79</v>
      </c>
      <c r="Z97" s="60" t="s">
        <v>79</v>
      </c>
    </row>
    <row r="98" spans="1:26" ht="15" x14ac:dyDescent="0.25">
      <c r="A98" s="58" t="s">
        <v>427</v>
      </c>
      <c r="B98" s="58"/>
      <c r="C98" s="58"/>
      <c r="D98" s="48"/>
      <c r="E98" s="48"/>
      <c r="F98" s="49"/>
      <c r="N98" s="60" t="s">
        <v>80</v>
      </c>
      <c r="S98" s="9" t="s">
        <v>80</v>
      </c>
      <c r="Z98" s="60" t="s">
        <v>80</v>
      </c>
    </row>
    <row r="99" spans="1:26" ht="15" x14ac:dyDescent="0.25">
      <c r="A99" s="58" t="s">
        <v>428</v>
      </c>
      <c r="B99" s="58"/>
      <c r="C99" s="58"/>
      <c r="D99" s="48"/>
      <c r="E99" s="48"/>
      <c r="F99" s="49"/>
      <c r="N99" s="60" t="s">
        <v>81</v>
      </c>
      <c r="S99" s="9" t="s">
        <v>81</v>
      </c>
      <c r="Z99" s="60" t="s">
        <v>81</v>
      </c>
    </row>
    <row r="100" spans="1:26" ht="15" x14ac:dyDescent="0.25">
      <c r="A100" s="58" t="s">
        <v>429</v>
      </c>
      <c r="B100" s="58"/>
      <c r="C100" s="58"/>
      <c r="D100" s="48"/>
      <c r="E100" s="48"/>
      <c r="F100" s="49"/>
      <c r="N100" s="60" t="s">
        <v>82</v>
      </c>
      <c r="S100" s="9" t="s">
        <v>82</v>
      </c>
      <c r="Z100" s="60" t="s">
        <v>82</v>
      </c>
    </row>
    <row r="101" spans="1:26" ht="15" x14ac:dyDescent="0.25">
      <c r="A101" s="58" t="s">
        <v>430</v>
      </c>
      <c r="B101" s="58"/>
      <c r="C101" s="58"/>
      <c r="D101" s="48"/>
      <c r="E101" s="48"/>
      <c r="F101" s="49"/>
      <c r="N101" s="60" t="s">
        <v>83</v>
      </c>
      <c r="S101" s="9" t="s">
        <v>83</v>
      </c>
      <c r="Z101" s="60" t="s">
        <v>83</v>
      </c>
    </row>
    <row r="102" spans="1:26" ht="15" x14ac:dyDescent="0.25">
      <c r="A102" s="58" t="s">
        <v>431</v>
      </c>
      <c r="B102" s="58"/>
      <c r="C102" s="58"/>
      <c r="D102" s="48"/>
      <c r="E102" s="48"/>
      <c r="F102" s="49"/>
      <c r="N102" s="60" t="s">
        <v>84</v>
      </c>
      <c r="S102" s="9" t="s">
        <v>84</v>
      </c>
      <c r="Z102" s="60" t="s">
        <v>84</v>
      </c>
    </row>
    <row r="103" spans="1:26" ht="15" x14ac:dyDescent="0.25">
      <c r="A103" s="58" t="s">
        <v>432</v>
      </c>
      <c r="B103" s="58"/>
      <c r="C103" s="58"/>
      <c r="D103" s="48"/>
      <c r="E103" s="48"/>
      <c r="F103" s="49"/>
      <c r="N103" s="60" t="s">
        <v>85</v>
      </c>
      <c r="S103" s="9" t="s">
        <v>85</v>
      </c>
      <c r="Z103" s="60" t="s">
        <v>85</v>
      </c>
    </row>
    <row r="104" spans="1:26" ht="15" x14ac:dyDescent="0.25">
      <c r="A104" s="58" t="s">
        <v>433</v>
      </c>
      <c r="B104" s="58"/>
      <c r="C104" s="58"/>
      <c r="D104" s="48"/>
      <c r="E104" s="48"/>
      <c r="F104" s="49"/>
      <c r="N104" s="60" t="s">
        <v>86</v>
      </c>
      <c r="S104" s="9" t="s">
        <v>86</v>
      </c>
      <c r="Z104" s="60" t="s">
        <v>86</v>
      </c>
    </row>
    <row r="105" spans="1:26" ht="15" x14ac:dyDescent="0.25">
      <c r="A105" s="58" t="s">
        <v>434</v>
      </c>
      <c r="B105" s="58"/>
      <c r="C105" s="58"/>
      <c r="D105" s="48"/>
      <c r="E105" s="48"/>
      <c r="F105" s="49"/>
      <c r="N105" s="60" t="s">
        <v>87</v>
      </c>
      <c r="S105" s="9" t="s">
        <v>87</v>
      </c>
      <c r="Z105" s="60" t="s">
        <v>87</v>
      </c>
    </row>
    <row r="106" spans="1:26" ht="15" x14ac:dyDescent="0.25">
      <c r="A106" s="58" t="s">
        <v>435</v>
      </c>
      <c r="B106" s="58"/>
      <c r="C106" s="58"/>
      <c r="D106" s="48"/>
      <c r="E106" s="48"/>
      <c r="F106" s="49"/>
      <c r="N106" s="60" t="s">
        <v>88</v>
      </c>
      <c r="S106" s="9" t="s">
        <v>88</v>
      </c>
      <c r="Z106" s="60" t="s">
        <v>88</v>
      </c>
    </row>
    <row r="107" spans="1:26" ht="15" x14ac:dyDescent="0.25">
      <c r="A107" s="58" t="s">
        <v>436</v>
      </c>
      <c r="B107" s="58"/>
      <c r="C107" s="58"/>
      <c r="D107" s="48"/>
      <c r="E107" s="48"/>
      <c r="F107" s="49"/>
      <c r="N107" s="60" t="s">
        <v>89</v>
      </c>
      <c r="S107" s="9" t="s">
        <v>89</v>
      </c>
      <c r="Z107" s="60" t="s">
        <v>89</v>
      </c>
    </row>
    <row r="108" spans="1:26" ht="15" x14ac:dyDescent="0.25">
      <c r="A108" s="58" t="s">
        <v>437</v>
      </c>
      <c r="B108" s="58"/>
      <c r="C108" s="58"/>
      <c r="D108" s="48"/>
      <c r="E108" s="48"/>
      <c r="F108" s="49"/>
      <c r="N108" s="60" t="s">
        <v>90</v>
      </c>
      <c r="S108" s="9" t="s">
        <v>90</v>
      </c>
      <c r="Z108" s="60" t="s">
        <v>90</v>
      </c>
    </row>
    <row r="109" spans="1:26" ht="15" x14ac:dyDescent="0.25">
      <c r="A109" s="58" t="s">
        <v>438</v>
      </c>
      <c r="B109" s="58"/>
      <c r="C109" s="58"/>
      <c r="D109" s="48"/>
      <c r="E109" s="48"/>
      <c r="F109" s="49"/>
      <c r="N109" s="60" t="s">
        <v>91</v>
      </c>
      <c r="S109" s="9" t="s">
        <v>91</v>
      </c>
      <c r="Z109" s="60" t="s">
        <v>91</v>
      </c>
    </row>
    <row r="110" spans="1:26" ht="15" x14ac:dyDescent="0.25">
      <c r="A110" s="58" t="s">
        <v>439</v>
      </c>
      <c r="B110" s="58"/>
      <c r="C110" s="58"/>
      <c r="D110" s="48"/>
      <c r="E110" s="48"/>
      <c r="F110" s="49"/>
      <c r="N110" s="60" t="s">
        <v>92</v>
      </c>
      <c r="S110" s="9" t="s">
        <v>92</v>
      </c>
      <c r="Z110" s="60" t="s">
        <v>92</v>
      </c>
    </row>
    <row r="111" spans="1:26" ht="15" x14ac:dyDescent="0.25">
      <c r="A111" s="58" t="s">
        <v>440</v>
      </c>
      <c r="B111" s="58"/>
      <c r="C111" s="58"/>
      <c r="D111" s="48"/>
      <c r="E111" s="48"/>
      <c r="F111" s="49"/>
      <c r="N111" s="60" t="s">
        <v>93</v>
      </c>
      <c r="S111" s="9" t="s">
        <v>93</v>
      </c>
      <c r="Z111" s="60" t="s">
        <v>93</v>
      </c>
    </row>
    <row r="112" spans="1:26" ht="15" x14ac:dyDescent="0.25">
      <c r="A112" s="58" t="s">
        <v>441</v>
      </c>
      <c r="B112" s="58"/>
      <c r="C112" s="58"/>
      <c r="D112" s="48"/>
      <c r="E112" s="48"/>
      <c r="F112" s="49"/>
      <c r="N112" s="60" t="s">
        <v>94</v>
      </c>
      <c r="S112" s="9" t="s">
        <v>94</v>
      </c>
      <c r="Z112" s="60" t="s">
        <v>94</v>
      </c>
    </row>
    <row r="113" spans="1:26" ht="15" x14ac:dyDescent="0.25">
      <c r="A113" s="58" t="s">
        <v>442</v>
      </c>
      <c r="B113" s="58"/>
      <c r="C113" s="58"/>
      <c r="D113" s="48"/>
      <c r="E113" s="48"/>
      <c r="F113" s="49"/>
      <c r="N113" s="60" t="s">
        <v>95</v>
      </c>
      <c r="S113" s="9" t="s">
        <v>95</v>
      </c>
      <c r="Z113" s="60" t="s">
        <v>95</v>
      </c>
    </row>
    <row r="114" spans="1:26" ht="15" x14ac:dyDescent="0.25">
      <c r="A114" s="58" t="s">
        <v>443</v>
      </c>
      <c r="B114" s="58"/>
      <c r="C114" s="58"/>
      <c r="D114" s="48"/>
      <c r="E114" s="48"/>
      <c r="F114" s="49"/>
      <c r="N114" s="60" t="s">
        <v>96</v>
      </c>
      <c r="S114" s="9" t="s">
        <v>96</v>
      </c>
      <c r="Z114" s="60" t="s">
        <v>96</v>
      </c>
    </row>
    <row r="115" spans="1:26" ht="15" x14ac:dyDescent="0.25">
      <c r="A115" s="58" t="s">
        <v>444</v>
      </c>
      <c r="B115" s="58"/>
      <c r="C115" s="58"/>
      <c r="D115" s="48"/>
      <c r="E115" s="48"/>
      <c r="F115" s="49"/>
      <c r="N115" s="60" t="s">
        <v>97</v>
      </c>
      <c r="S115" s="9" t="s">
        <v>97</v>
      </c>
      <c r="Z115" s="60" t="s">
        <v>97</v>
      </c>
    </row>
    <row r="116" spans="1:26" ht="15" x14ac:dyDescent="0.25">
      <c r="A116" s="58" t="s">
        <v>445</v>
      </c>
      <c r="B116" s="58"/>
      <c r="C116" s="58"/>
      <c r="D116" s="48"/>
      <c r="E116" s="48"/>
      <c r="F116" s="49"/>
      <c r="N116" s="60" t="s">
        <v>98</v>
      </c>
      <c r="S116" s="9" t="s">
        <v>98</v>
      </c>
      <c r="Z116" s="60" t="s">
        <v>98</v>
      </c>
    </row>
    <row r="117" spans="1:26" ht="15" x14ac:dyDescent="0.25">
      <c r="A117" s="58" t="s">
        <v>446</v>
      </c>
      <c r="B117" s="58"/>
      <c r="C117" s="58"/>
      <c r="D117" s="48"/>
      <c r="E117" s="48"/>
      <c r="F117" s="49"/>
      <c r="N117" s="60" t="s">
        <v>99</v>
      </c>
      <c r="S117" s="9" t="s">
        <v>99</v>
      </c>
      <c r="Z117" s="60" t="s">
        <v>99</v>
      </c>
    </row>
    <row r="118" spans="1:26" ht="15" x14ac:dyDescent="0.25">
      <c r="A118" s="58" t="s">
        <v>447</v>
      </c>
      <c r="B118" s="58"/>
      <c r="C118" s="58"/>
      <c r="D118" s="48"/>
      <c r="E118" s="48"/>
      <c r="F118" s="49"/>
      <c r="N118" s="60" t="s">
        <v>100</v>
      </c>
      <c r="S118" s="9" t="s">
        <v>100</v>
      </c>
      <c r="Z118" s="60" t="s">
        <v>100</v>
      </c>
    </row>
    <row r="119" spans="1:26" ht="15" x14ac:dyDescent="0.25">
      <c r="A119" s="58" t="s">
        <v>448</v>
      </c>
      <c r="B119" s="58"/>
      <c r="C119" s="58"/>
      <c r="D119" s="48"/>
      <c r="E119" s="48"/>
      <c r="F119" s="49"/>
      <c r="N119" s="60" t="s">
        <v>101</v>
      </c>
      <c r="S119" s="9" t="s">
        <v>101</v>
      </c>
      <c r="Z119" s="60" t="s">
        <v>101</v>
      </c>
    </row>
    <row r="120" spans="1:26" ht="15" x14ac:dyDescent="0.25">
      <c r="A120" s="58" t="s">
        <v>449</v>
      </c>
      <c r="B120" s="58"/>
      <c r="C120" s="58"/>
      <c r="D120" s="48"/>
      <c r="E120" s="48"/>
      <c r="F120" s="49"/>
      <c r="N120" s="60" t="s">
        <v>102</v>
      </c>
      <c r="S120" s="9" t="s">
        <v>102</v>
      </c>
      <c r="Z120" s="60" t="s">
        <v>102</v>
      </c>
    </row>
    <row r="121" spans="1:26" ht="15" x14ac:dyDescent="0.25">
      <c r="A121" s="58" t="s">
        <v>450</v>
      </c>
      <c r="B121" s="58"/>
      <c r="C121" s="58"/>
      <c r="D121" s="48"/>
      <c r="E121" s="48"/>
      <c r="F121" s="49"/>
      <c r="N121" s="60" t="s">
        <v>103</v>
      </c>
      <c r="S121" s="9" t="s">
        <v>103</v>
      </c>
      <c r="Z121" s="60" t="s">
        <v>103</v>
      </c>
    </row>
    <row r="122" spans="1:26" ht="15" x14ac:dyDescent="0.25">
      <c r="A122" s="58" t="s">
        <v>451</v>
      </c>
      <c r="B122" s="58"/>
      <c r="C122" s="58"/>
      <c r="D122" s="48"/>
      <c r="E122" s="48"/>
      <c r="F122" s="49"/>
      <c r="N122" s="60" t="s">
        <v>104</v>
      </c>
      <c r="S122" s="9" t="s">
        <v>104</v>
      </c>
      <c r="Z122" s="60" t="s">
        <v>104</v>
      </c>
    </row>
    <row r="123" spans="1:26" ht="15" x14ac:dyDescent="0.25">
      <c r="A123" s="58" t="s">
        <v>452</v>
      </c>
      <c r="B123" s="58"/>
      <c r="C123" s="58"/>
      <c r="D123" s="48"/>
      <c r="E123" s="48"/>
      <c r="F123" s="49"/>
      <c r="N123" s="60" t="s">
        <v>105</v>
      </c>
      <c r="S123" s="9" t="s">
        <v>105</v>
      </c>
      <c r="Z123" s="60" t="s">
        <v>105</v>
      </c>
    </row>
    <row r="124" spans="1:26" ht="15" x14ac:dyDescent="0.25">
      <c r="A124" s="58" t="s">
        <v>453</v>
      </c>
      <c r="B124" s="58"/>
      <c r="C124" s="58"/>
      <c r="D124" s="48"/>
      <c r="E124" s="48"/>
      <c r="F124" s="49"/>
      <c r="N124" s="60" t="s">
        <v>106</v>
      </c>
      <c r="S124" s="9" t="s">
        <v>106</v>
      </c>
      <c r="Z124" s="60" t="s">
        <v>106</v>
      </c>
    </row>
    <row r="125" spans="1:26" ht="15" x14ac:dyDescent="0.25">
      <c r="A125" s="58" t="s">
        <v>454</v>
      </c>
      <c r="B125" s="58"/>
      <c r="C125" s="58"/>
      <c r="D125" s="48"/>
      <c r="E125" s="48"/>
      <c r="F125" s="49"/>
      <c r="N125" s="60" t="s">
        <v>107</v>
      </c>
      <c r="S125" s="9" t="s">
        <v>107</v>
      </c>
      <c r="Z125" s="60" t="s">
        <v>107</v>
      </c>
    </row>
    <row r="126" spans="1:26" ht="15" x14ac:dyDescent="0.25">
      <c r="A126" s="58" t="s">
        <v>455</v>
      </c>
      <c r="B126" s="58"/>
      <c r="C126" s="58"/>
      <c r="D126" s="48"/>
      <c r="E126" s="48"/>
      <c r="F126" s="49"/>
      <c r="N126" s="60" t="s">
        <v>108</v>
      </c>
      <c r="S126" s="9" t="s">
        <v>108</v>
      </c>
      <c r="Z126" s="60" t="s">
        <v>108</v>
      </c>
    </row>
    <row r="127" spans="1:26" ht="15" x14ac:dyDescent="0.25">
      <c r="A127" s="58" t="s">
        <v>456</v>
      </c>
      <c r="B127" s="58"/>
      <c r="C127" s="58"/>
      <c r="D127" s="48"/>
      <c r="E127" s="48"/>
      <c r="F127" s="49"/>
      <c r="N127" s="60" t="s">
        <v>109</v>
      </c>
      <c r="S127" s="9" t="s">
        <v>109</v>
      </c>
      <c r="Z127" s="60" t="s">
        <v>109</v>
      </c>
    </row>
    <row r="128" spans="1:26" ht="15" x14ac:dyDescent="0.25">
      <c r="A128" s="58" t="s">
        <v>457</v>
      </c>
      <c r="B128" s="58"/>
      <c r="C128" s="58"/>
      <c r="D128" s="48"/>
      <c r="E128" s="48"/>
      <c r="F128" s="49"/>
      <c r="N128" s="60" t="s">
        <v>110</v>
      </c>
      <c r="S128" s="9" t="s">
        <v>110</v>
      </c>
      <c r="Z128" s="60" t="s">
        <v>110</v>
      </c>
    </row>
    <row r="129" spans="1:26" ht="15" x14ac:dyDescent="0.25">
      <c r="A129" s="58" t="s">
        <v>458</v>
      </c>
      <c r="B129" s="58"/>
      <c r="C129" s="58"/>
      <c r="D129" s="48"/>
      <c r="E129" s="48"/>
      <c r="F129" s="49"/>
      <c r="N129" s="60" t="s">
        <v>111</v>
      </c>
      <c r="S129" s="9" t="s">
        <v>111</v>
      </c>
      <c r="Z129" s="60" t="s">
        <v>111</v>
      </c>
    </row>
    <row r="130" spans="1:26" ht="15" x14ac:dyDescent="0.25">
      <c r="A130" s="58" t="s">
        <v>459</v>
      </c>
      <c r="B130" s="58"/>
      <c r="C130" s="58"/>
      <c r="D130" s="48"/>
      <c r="E130" s="48"/>
      <c r="F130" s="49"/>
      <c r="N130" s="60" t="s">
        <v>112</v>
      </c>
      <c r="S130" s="9" t="s">
        <v>112</v>
      </c>
      <c r="Z130" s="60" t="s">
        <v>112</v>
      </c>
    </row>
    <row r="131" spans="1:26" ht="15" x14ac:dyDescent="0.25">
      <c r="A131" s="58" t="s">
        <v>460</v>
      </c>
      <c r="B131" s="58"/>
      <c r="C131" s="58"/>
      <c r="D131" s="48"/>
      <c r="E131" s="48"/>
      <c r="F131" s="49"/>
      <c r="N131" s="60" t="s">
        <v>113</v>
      </c>
      <c r="S131" s="9" t="s">
        <v>113</v>
      </c>
      <c r="Z131" s="60" t="s">
        <v>113</v>
      </c>
    </row>
    <row r="132" spans="1:26" ht="15" x14ac:dyDescent="0.25">
      <c r="A132" s="58" t="s">
        <v>461</v>
      </c>
      <c r="B132" s="58"/>
      <c r="C132" s="58"/>
      <c r="D132" s="48"/>
      <c r="E132" s="48"/>
      <c r="F132" s="49"/>
      <c r="N132" s="60" t="s">
        <v>114</v>
      </c>
      <c r="S132" s="9" t="s">
        <v>114</v>
      </c>
      <c r="Z132" s="60" t="s">
        <v>114</v>
      </c>
    </row>
    <row r="133" spans="1:26" ht="15" x14ac:dyDescent="0.25">
      <c r="A133" s="58" t="s">
        <v>462</v>
      </c>
      <c r="B133" s="58"/>
      <c r="C133" s="58"/>
      <c r="D133" s="48"/>
      <c r="E133" s="48"/>
      <c r="F133" s="49"/>
      <c r="N133" s="60" t="s">
        <v>115</v>
      </c>
      <c r="S133" s="9" t="s">
        <v>115</v>
      </c>
      <c r="Z133" s="60" t="s">
        <v>115</v>
      </c>
    </row>
    <row r="134" spans="1:26" ht="15" x14ac:dyDescent="0.25">
      <c r="A134" s="58" t="s">
        <v>463</v>
      </c>
      <c r="B134" s="58"/>
      <c r="C134" s="58"/>
      <c r="D134" s="48"/>
      <c r="E134" s="48"/>
      <c r="F134" s="49"/>
      <c r="N134" s="60" t="s">
        <v>116</v>
      </c>
      <c r="S134" s="9" t="s">
        <v>116</v>
      </c>
      <c r="Z134" s="60" t="s">
        <v>116</v>
      </c>
    </row>
    <row r="135" spans="1:26" ht="15" x14ac:dyDescent="0.25">
      <c r="A135" s="58" t="s">
        <v>464</v>
      </c>
      <c r="B135" s="58"/>
      <c r="C135" s="58"/>
      <c r="D135" s="48"/>
      <c r="E135" s="48"/>
      <c r="F135" s="49"/>
      <c r="N135" s="60" t="s">
        <v>117</v>
      </c>
      <c r="S135" s="9" t="s">
        <v>117</v>
      </c>
      <c r="Z135" s="60" t="s">
        <v>117</v>
      </c>
    </row>
    <row r="136" spans="1:26" ht="15" x14ac:dyDescent="0.25">
      <c r="A136" s="58" t="s">
        <v>465</v>
      </c>
      <c r="B136" s="58"/>
      <c r="C136" s="58"/>
      <c r="D136" s="48"/>
      <c r="E136" s="48"/>
      <c r="F136" s="49"/>
      <c r="N136" s="60" t="s">
        <v>118</v>
      </c>
      <c r="S136" s="9" t="s">
        <v>118</v>
      </c>
      <c r="Z136" s="60" t="s">
        <v>118</v>
      </c>
    </row>
    <row r="137" spans="1:26" ht="15" x14ac:dyDescent="0.25">
      <c r="A137" s="58" t="s">
        <v>466</v>
      </c>
      <c r="B137" s="58"/>
      <c r="C137" s="58"/>
      <c r="D137" s="48"/>
      <c r="E137" s="48"/>
      <c r="F137" s="49"/>
      <c r="N137" s="60" t="s">
        <v>119</v>
      </c>
      <c r="S137" s="9" t="s">
        <v>119</v>
      </c>
      <c r="Z137" s="60" t="s">
        <v>119</v>
      </c>
    </row>
    <row r="138" spans="1:26" ht="15" x14ac:dyDescent="0.25">
      <c r="A138" s="58" t="s">
        <v>467</v>
      </c>
      <c r="B138" s="58"/>
      <c r="C138" s="58"/>
      <c r="D138" s="48"/>
      <c r="E138" s="48"/>
      <c r="F138" s="49"/>
      <c r="N138" s="60" t="s">
        <v>120</v>
      </c>
      <c r="S138" s="9" t="s">
        <v>120</v>
      </c>
      <c r="Z138" s="60" t="s">
        <v>120</v>
      </c>
    </row>
    <row r="139" spans="1:26" ht="45" customHeight="1" x14ac:dyDescent="0.25">
      <c r="A139" s="53" t="s">
        <v>332</v>
      </c>
      <c r="B139" s="27"/>
      <c r="C139" s="27"/>
      <c r="D139" s="55"/>
      <c r="E139" s="55"/>
      <c r="F139" s="55"/>
      <c r="N139" s="60" t="s">
        <v>171</v>
      </c>
      <c r="S139" s="9" t="s">
        <v>171</v>
      </c>
      <c r="Z139" s="60" t="s">
        <v>121</v>
      </c>
    </row>
    <row r="140" spans="1:26" ht="15" x14ac:dyDescent="0.25">
      <c r="A140" s="58" t="s">
        <v>333</v>
      </c>
      <c r="B140" s="58"/>
      <c r="C140" s="58"/>
      <c r="D140" s="48"/>
      <c r="E140" s="48"/>
      <c r="F140" s="49"/>
      <c r="N140" s="60" t="s">
        <v>172</v>
      </c>
      <c r="S140" s="9" t="s">
        <v>172</v>
      </c>
      <c r="Z140" s="60" t="s">
        <v>122</v>
      </c>
    </row>
    <row r="141" spans="1:26" ht="15" x14ac:dyDescent="0.25">
      <c r="A141" s="58" t="s">
        <v>334</v>
      </c>
      <c r="B141" s="58"/>
      <c r="C141" s="58"/>
      <c r="D141" s="48"/>
      <c r="E141" s="48"/>
      <c r="F141" s="49"/>
      <c r="N141" s="60"/>
      <c r="S141" s="9"/>
      <c r="Z141" s="60"/>
    </row>
    <row r="142" spans="1:26" ht="15" x14ac:dyDescent="0.25">
      <c r="A142" s="58" t="s">
        <v>335</v>
      </c>
      <c r="B142" s="58"/>
      <c r="C142" s="58"/>
      <c r="D142" s="48"/>
      <c r="E142" s="48"/>
      <c r="F142" s="49"/>
      <c r="N142" s="60"/>
      <c r="S142" s="9"/>
      <c r="Z142" s="60"/>
    </row>
    <row r="143" spans="1:26" ht="15" x14ac:dyDescent="0.25">
      <c r="A143" s="58" t="s">
        <v>336</v>
      </c>
      <c r="B143" s="58"/>
      <c r="C143" s="58"/>
      <c r="D143" s="48"/>
      <c r="E143" s="48"/>
      <c r="F143" s="49"/>
      <c r="N143" s="60"/>
      <c r="S143" s="9"/>
      <c r="Z143" s="60"/>
    </row>
    <row r="144" spans="1:26" ht="15" x14ac:dyDescent="0.25">
      <c r="A144" s="58" t="s">
        <v>337</v>
      </c>
      <c r="B144" s="58"/>
      <c r="C144" s="58"/>
      <c r="D144" s="48"/>
      <c r="E144" s="48"/>
      <c r="F144" s="49"/>
      <c r="N144" s="60"/>
      <c r="S144" s="9"/>
      <c r="Z144" s="60"/>
    </row>
    <row r="145" spans="1:26" ht="15" x14ac:dyDescent="0.25">
      <c r="A145" s="58" t="s">
        <v>338</v>
      </c>
      <c r="B145" s="58"/>
      <c r="C145" s="58"/>
      <c r="D145" s="48"/>
      <c r="E145" s="48"/>
      <c r="F145" s="49"/>
      <c r="N145" s="60"/>
      <c r="S145" s="9"/>
      <c r="Z145" s="60"/>
    </row>
    <row r="146" spans="1:26" ht="15" x14ac:dyDescent="0.25">
      <c r="A146" s="58" t="s">
        <v>339</v>
      </c>
      <c r="B146" s="58"/>
      <c r="C146" s="58"/>
      <c r="D146" s="48"/>
      <c r="E146" s="48"/>
      <c r="F146" s="49"/>
      <c r="N146" s="60"/>
      <c r="S146" s="9"/>
      <c r="Z146" s="60"/>
    </row>
    <row r="147" spans="1:26" ht="15" x14ac:dyDescent="0.25">
      <c r="A147" s="58" t="s">
        <v>340</v>
      </c>
      <c r="B147" s="58"/>
      <c r="C147" s="58"/>
      <c r="D147" s="48"/>
      <c r="E147" s="48"/>
      <c r="F147" s="49"/>
      <c r="N147" s="60"/>
      <c r="S147" s="9"/>
      <c r="Z147" s="60"/>
    </row>
    <row r="148" spans="1:26" ht="15" x14ac:dyDescent="0.25">
      <c r="A148" s="58" t="s">
        <v>341</v>
      </c>
      <c r="B148" s="58"/>
      <c r="C148" s="58"/>
      <c r="D148" s="48"/>
      <c r="E148" s="48"/>
      <c r="F148" s="49"/>
      <c r="N148" s="60"/>
      <c r="S148" s="9"/>
      <c r="Z148" s="60"/>
    </row>
    <row r="149" spans="1:26" ht="15" x14ac:dyDescent="0.25">
      <c r="A149" s="58" t="s">
        <v>342</v>
      </c>
      <c r="B149" s="58"/>
      <c r="C149" s="58"/>
      <c r="D149" s="48"/>
      <c r="E149" s="48"/>
      <c r="F149" s="49"/>
      <c r="N149" s="60"/>
      <c r="S149" s="9"/>
      <c r="Z149" s="60"/>
    </row>
    <row r="150" spans="1:26" ht="15" x14ac:dyDescent="0.25">
      <c r="A150" s="58" t="s">
        <v>343</v>
      </c>
      <c r="B150" s="58"/>
      <c r="C150" s="58"/>
      <c r="D150" s="48"/>
      <c r="E150" s="48"/>
      <c r="F150" s="49"/>
      <c r="N150" s="60"/>
      <c r="S150" s="9"/>
      <c r="Z150" s="60"/>
    </row>
    <row r="151" spans="1:26" ht="15" x14ac:dyDescent="0.25">
      <c r="A151" s="58" t="s">
        <v>344</v>
      </c>
      <c r="B151" s="58"/>
      <c r="C151" s="58"/>
      <c r="D151" s="48"/>
      <c r="E151" s="48"/>
      <c r="F151" s="49"/>
      <c r="N151" s="60"/>
      <c r="S151" s="9"/>
      <c r="Z151" s="60"/>
    </row>
    <row r="152" spans="1:26" ht="15" x14ac:dyDescent="0.25">
      <c r="A152" s="58" t="s">
        <v>345</v>
      </c>
      <c r="B152" s="58"/>
      <c r="C152" s="58"/>
      <c r="D152" s="48"/>
      <c r="E152" s="48"/>
      <c r="F152" s="49"/>
      <c r="N152" s="60"/>
      <c r="S152" s="9"/>
      <c r="Z152" s="60"/>
    </row>
    <row r="153" spans="1:26" ht="15" x14ac:dyDescent="0.25">
      <c r="A153" s="58" t="s">
        <v>346</v>
      </c>
      <c r="B153" s="58"/>
      <c r="C153" s="58"/>
      <c r="D153" s="48"/>
      <c r="E153" s="48"/>
      <c r="F153" s="49"/>
      <c r="N153" s="60"/>
      <c r="S153" s="9"/>
      <c r="Z153" s="60"/>
    </row>
    <row r="154" spans="1:26" ht="15" x14ac:dyDescent="0.25">
      <c r="A154" s="58" t="s">
        <v>347</v>
      </c>
      <c r="B154" s="58"/>
      <c r="C154" s="58"/>
      <c r="D154" s="48"/>
      <c r="E154" s="48"/>
      <c r="F154" s="49"/>
      <c r="N154" s="60"/>
      <c r="S154" s="9"/>
      <c r="Z154" s="60"/>
    </row>
    <row r="155" spans="1:26" ht="15" x14ac:dyDescent="0.25">
      <c r="A155" s="58" t="s">
        <v>348</v>
      </c>
      <c r="B155" s="58"/>
      <c r="C155" s="58"/>
      <c r="D155" s="48"/>
      <c r="E155" s="48"/>
      <c r="F155" s="49"/>
      <c r="N155" s="60"/>
      <c r="S155" s="9"/>
      <c r="Z155" s="60"/>
    </row>
    <row r="156" spans="1:26" ht="15" x14ac:dyDescent="0.25">
      <c r="A156" s="58" t="s">
        <v>349</v>
      </c>
      <c r="B156" s="58"/>
      <c r="C156" s="58"/>
      <c r="D156" s="48"/>
      <c r="E156" s="48"/>
      <c r="F156" s="49"/>
      <c r="N156" s="60"/>
      <c r="S156" s="9"/>
      <c r="Z156" s="60"/>
    </row>
    <row r="157" spans="1:26" ht="15" x14ac:dyDescent="0.25">
      <c r="A157" s="58" t="s">
        <v>350</v>
      </c>
      <c r="B157" s="58"/>
      <c r="C157" s="58"/>
      <c r="D157" s="48"/>
      <c r="E157" s="48"/>
      <c r="F157" s="49"/>
      <c r="N157" s="60"/>
      <c r="S157" s="9"/>
      <c r="Z157" s="60"/>
    </row>
    <row r="158" spans="1:26" ht="15" x14ac:dyDescent="0.25">
      <c r="A158" s="58" t="s">
        <v>351</v>
      </c>
      <c r="B158" s="58"/>
      <c r="C158" s="58"/>
      <c r="D158" s="48"/>
      <c r="E158" s="48"/>
      <c r="F158" s="49"/>
      <c r="N158" s="60"/>
      <c r="S158" s="9"/>
      <c r="Z158" s="60"/>
    </row>
    <row r="159" spans="1:26" ht="15" x14ac:dyDescent="0.25">
      <c r="A159" s="58" t="s">
        <v>352</v>
      </c>
      <c r="B159" s="58"/>
      <c r="C159" s="58"/>
      <c r="D159" s="48"/>
      <c r="E159" s="48"/>
      <c r="F159" s="49"/>
      <c r="N159" s="60"/>
      <c r="S159" s="9"/>
      <c r="Z159" s="60"/>
    </row>
    <row r="160" spans="1:26" ht="15" x14ac:dyDescent="0.25">
      <c r="A160" s="58" t="s">
        <v>468</v>
      </c>
      <c r="B160" s="58"/>
      <c r="C160" s="58"/>
      <c r="D160" s="48"/>
      <c r="E160" s="48"/>
      <c r="F160" s="49"/>
      <c r="N160" s="60"/>
      <c r="S160" s="9"/>
      <c r="Z160" s="60"/>
    </row>
    <row r="161" spans="1:26" ht="15" x14ac:dyDescent="0.25">
      <c r="A161" s="58" t="s">
        <v>469</v>
      </c>
      <c r="B161" s="58"/>
      <c r="C161" s="58"/>
      <c r="D161" s="48"/>
      <c r="E161" s="48"/>
      <c r="F161" s="49"/>
      <c r="N161" s="60"/>
      <c r="S161" s="9"/>
      <c r="Z161" s="60"/>
    </row>
    <row r="162" spans="1:26" ht="15" x14ac:dyDescent="0.25">
      <c r="A162" s="58" t="s">
        <v>470</v>
      </c>
      <c r="B162" s="58"/>
      <c r="C162" s="58"/>
      <c r="D162" s="48"/>
      <c r="E162" s="48"/>
      <c r="F162" s="49"/>
      <c r="N162" s="60"/>
      <c r="S162" s="9"/>
      <c r="Z162" s="60"/>
    </row>
    <row r="163" spans="1:26" ht="15" x14ac:dyDescent="0.25">
      <c r="A163" s="58" t="s">
        <v>471</v>
      </c>
      <c r="B163" s="58"/>
      <c r="C163" s="58"/>
      <c r="D163" s="48"/>
      <c r="E163" s="48"/>
      <c r="F163" s="49"/>
      <c r="N163" s="60"/>
      <c r="S163" s="9"/>
      <c r="Z163" s="60"/>
    </row>
    <row r="164" spans="1:26" ht="15" x14ac:dyDescent="0.25">
      <c r="A164" s="58" t="s">
        <v>472</v>
      </c>
      <c r="B164" s="58"/>
      <c r="C164" s="58"/>
      <c r="D164" s="48"/>
      <c r="E164" s="48"/>
      <c r="F164" s="49"/>
      <c r="N164" s="60"/>
      <c r="S164" s="9"/>
      <c r="Z164" s="60"/>
    </row>
    <row r="165" spans="1:26" ht="15" x14ac:dyDescent="0.25">
      <c r="A165" s="58" t="s">
        <v>473</v>
      </c>
      <c r="B165" s="58"/>
      <c r="C165" s="58"/>
      <c r="D165" s="48"/>
      <c r="E165" s="48"/>
      <c r="F165" s="49"/>
      <c r="N165" s="60"/>
      <c r="S165" s="9"/>
      <c r="Z165" s="60"/>
    </row>
    <row r="166" spans="1:26" ht="15" x14ac:dyDescent="0.25">
      <c r="A166" s="58" t="s">
        <v>474</v>
      </c>
      <c r="B166" s="58"/>
      <c r="C166" s="58"/>
      <c r="D166" s="48"/>
      <c r="E166" s="48"/>
      <c r="F166" s="49"/>
      <c r="N166" s="60" t="s">
        <v>173</v>
      </c>
      <c r="S166" s="9" t="s">
        <v>173</v>
      </c>
      <c r="Z166" s="60" t="s">
        <v>123</v>
      </c>
    </row>
    <row r="167" spans="1:26" ht="15" x14ac:dyDescent="0.25">
      <c r="A167" s="58" t="s">
        <v>475</v>
      </c>
      <c r="B167" s="58"/>
      <c r="C167" s="58"/>
      <c r="D167" s="48"/>
      <c r="E167" s="48"/>
      <c r="F167" s="49"/>
      <c r="N167" s="60" t="s">
        <v>174</v>
      </c>
      <c r="S167" s="9" t="s">
        <v>174</v>
      </c>
      <c r="Z167" s="60" t="s">
        <v>124</v>
      </c>
    </row>
    <row r="168" spans="1:26" ht="15" x14ac:dyDescent="0.25">
      <c r="A168" s="58" t="s">
        <v>476</v>
      </c>
      <c r="B168" s="58"/>
      <c r="C168" s="58"/>
      <c r="D168" s="48"/>
      <c r="E168" s="48"/>
      <c r="F168" s="49"/>
      <c r="N168" s="60" t="s">
        <v>175</v>
      </c>
      <c r="S168" s="9" t="s">
        <v>175</v>
      </c>
      <c r="Z168" s="60" t="s">
        <v>125</v>
      </c>
    </row>
    <row r="169" spans="1:26" ht="15" x14ac:dyDescent="0.25">
      <c r="A169" s="58" t="s">
        <v>477</v>
      </c>
      <c r="B169" s="58"/>
      <c r="C169" s="58"/>
      <c r="D169" s="48"/>
      <c r="E169" s="48"/>
      <c r="F169" s="49"/>
      <c r="N169" s="60" t="s">
        <v>176</v>
      </c>
      <c r="S169" s="9" t="s">
        <v>176</v>
      </c>
      <c r="Z169" s="60" t="s">
        <v>126</v>
      </c>
    </row>
    <row r="170" spans="1:26" ht="15" x14ac:dyDescent="0.25">
      <c r="A170" s="58" t="s">
        <v>478</v>
      </c>
      <c r="B170" s="58"/>
      <c r="C170" s="58"/>
      <c r="D170" s="48"/>
      <c r="E170" s="48"/>
      <c r="F170" s="49"/>
      <c r="N170" s="60" t="s">
        <v>177</v>
      </c>
      <c r="S170" s="9" t="s">
        <v>177</v>
      </c>
      <c r="Z170" s="60" t="s">
        <v>127</v>
      </c>
    </row>
    <row r="171" spans="1:26" ht="15" x14ac:dyDescent="0.25">
      <c r="A171" s="58" t="s">
        <v>479</v>
      </c>
      <c r="B171" s="58"/>
      <c r="C171" s="58"/>
      <c r="D171" s="48"/>
      <c r="E171" s="48"/>
      <c r="F171" s="49"/>
      <c r="N171" s="60" t="s">
        <v>178</v>
      </c>
      <c r="S171" s="9" t="s">
        <v>178</v>
      </c>
      <c r="Z171" s="60" t="s">
        <v>128</v>
      </c>
    </row>
    <row r="172" spans="1:26" ht="15" x14ac:dyDescent="0.25">
      <c r="A172" s="58" t="s">
        <v>480</v>
      </c>
      <c r="B172" s="58"/>
      <c r="C172" s="58"/>
      <c r="D172" s="48"/>
      <c r="E172" s="48"/>
      <c r="F172" s="49"/>
      <c r="N172" s="60" t="s">
        <v>179</v>
      </c>
      <c r="S172" s="9" t="s">
        <v>179</v>
      </c>
      <c r="Z172" s="60" t="s">
        <v>129</v>
      </c>
    </row>
    <row r="173" spans="1:26" ht="15" x14ac:dyDescent="0.25">
      <c r="A173" s="58" t="s">
        <v>481</v>
      </c>
      <c r="B173" s="58"/>
      <c r="C173" s="58"/>
      <c r="D173" s="48"/>
      <c r="E173" s="48"/>
      <c r="F173" s="49"/>
      <c r="N173" s="60" t="s">
        <v>180</v>
      </c>
      <c r="S173" s="9" t="s">
        <v>180</v>
      </c>
      <c r="Z173" s="60" t="s">
        <v>130</v>
      </c>
    </row>
    <row r="174" spans="1:26" ht="15" x14ac:dyDescent="0.25">
      <c r="A174" s="58" t="s">
        <v>482</v>
      </c>
      <c r="B174" s="58"/>
      <c r="C174" s="58"/>
      <c r="D174" s="48"/>
      <c r="E174" s="48"/>
      <c r="F174" s="49"/>
      <c r="N174" s="60" t="s">
        <v>181</v>
      </c>
      <c r="S174" s="9" t="s">
        <v>181</v>
      </c>
      <c r="Z174" s="60" t="s">
        <v>131</v>
      </c>
    </row>
    <row r="175" spans="1:26" ht="15" x14ac:dyDescent="0.25">
      <c r="A175" s="58" t="s">
        <v>483</v>
      </c>
      <c r="B175" s="58"/>
      <c r="C175" s="58"/>
      <c r="D175" s="48"/>
      <c r="E175" s="48"/>
      <c r="F175" s="49"/>
      <c r="N175" s="60" t="s">
        <v>182</v>
      </c>
      <c r="S175" s="9" t="s">
        <v>182</v>
      </c>
      <c r="Z175" s="60" t="s">
        <v>132</v>
      </c>
    </row>
    <row r="176" spans="1:26" ht="15" x14ac:dyDescent="0.25">
      <c r="A176" s="58" t="s">
        <v>484</v>
      </c>
      <c r="B176" s="58"/>
      <c r="C176" s="58"/>
      <c r="D176" s="48"/>
      <c r="E176" s="48"/>
      <c r="F176" s="49"/>
      <c r="N176" s="60" t="s">
        <v>183</v>
      </c>
      <c r="S176" s="9" t="s">
        <v>183</v>
      </c>
      <c r="Z176" s="60" t="s">
        <v>133</v>
      </c>
    </row>
    <row r="177" spans="1:26" ht="15" x14ac:dyDescent="0.25">
      <c r="A177" s="58" t="s">
        <v>485</v>
      </c>
      <c r="B177" s="58"/>
      <c r="C177" s="58"/>
      <c r="D177" s="48"/>
      <c r="E177" s="48"/>
      <c r="F177" s="49"/>
      <c r="N177" s="60" t="s">
        <v>184</v>
      </c>
      <c r="S177" s="9" t="s">
        <v>184</v>
      </c>
      <c r="Z177" s="60" t="s">
        <v>134</v>
      </c>
    </row>
    <row r="178" spans="1:26" ht="15" x14ac:dyDescent="0.25">
      <c r="A178" s="58" t="s">
        <v>486</v>
      </c>
      <c r="B178" s="58"/>
      <c r="C178" s="58"/>
      <c r="D178" s="48"/>
      <c r="E178" s="48"/>
      <c r="F178" s="49"/>
      <c r="N178" s="60" t="s">
        <v>185</v>
      </c>
      <c r="S178" s="9" t="s">
        <v>185</v>
      </c>
      <c r="Z178" s="60" t="s">
        <v>135</v>
      </c>
    </row>
    <row r="179" spans="1:26" ht="15" x14ac:dyDescent="0.25">
      <c r="A179" s="58" t="s">
        <v>487</v>
      </c>
      <c r="B179" s="58"/>
      <c r="C179" s="58"/>
      <c r="D179" s="48"/>
      <c r="E179" s="48"/>
      <c r="F179" s="49"/>
      <c r="N179" s="60" t="s">
        <v>186</v>
      </c>
      <c r="S179" s="9" t="s">
        <v>186</v>
      </c>
      <c r="Z179" s="60" t="s">
        <v>136</v>
      </c>
    </row>
    <row r="180" spans="1:26" ht="15" x14ac:dyDescent="0.25">
      <c r="A180" s="58" t="s">
        <v>488</v>
      </c>
      <c r="B180" s="58"/>
      <c r="C180" s="58"/>
      <c r="D180" s="48"/>
      <c r="E180" s="48"/>
      <c r="F180" s="49"/>
      <c r="N180" s="60" t="s">
        <v>187</v>
      </c>
      <c r="S180" s="9" t="s">
        <v>187</v>
      </c>
      <c r="Z180" s="60" t="s">
        <v>137</v>
      </c>
    </row>
    <row r="181" spans="1:26" ht="15" x14ac:dyDescent="0.25">
      <c r="A181" s="58" t="s">
        <v>489</v>
      </c>
      <c r="B181" s="58"/>
      <c r="C181" s="58"/>
      <c r="D181" s="48"/>
      <c r="E181" s="48"/>
      <c r="F181" s="49"/>
      <c r="N181" s="60" t="s">
        <v>188</v>
      </c>
      <c r="S181" s="9" t="s">
        <v>188</v>
      </c>
      <c r="Z181" s="60" t="s">
        <v>138</v>
      </c>
    </row>
    <row r="182" spans="1:26" ht="15" x14ac:dyDescent="0.25">
      <c r="A182" s="58" t="s">
        <v>490</v>
      </c>
      <c r="B182" s="58"/>
      <c r="C182" s="58"/>
      <c r="D182" s="48"/>
      <c r="E182" s="48"/>
      <c r="F182" s="49"/>
      <c r="N182" s="60" t="s">
        <v>189</v>
      </c>
      <c r="S182" s="9" t="s">
        <v>189</v>
      </c>
      <c r="Z182" s="60" t="s">
        <v>139</v>
      </c>
    </row>
    <row r="183" spans="1:26" ht="15" x14ac:dyDescent="0.25">
      <c r="A183" s="58" t="s">
        <v>491</v>
      </c>
      <c r="B183" s="58"/>
      <c r="C183" s="58"/>
      <c r="D183" s="48"/>
      <c r="E183" s="48"/>
      <c r="F183" s="49"/>
      <c r="N183" s="60" t="s">
        <v>190</v>
      </c>
      <c r="S183" s="9" t="s">
        <v>190</v>
      </c>
      <c r="Z183" s="60" t="s">
        <v>140</v>
      </c>
    </row>
    <row r="184" spans="1:26" ht="15" x14ac:dyDescent="0.25">
      <c r="A184" s="58" t="s">
        <v>492</v>
      </c>
      <c r="B184" s="58"/>
      <c r="C184" s="58"/>
      <c r="D184" s="48"/>
      <c r="E184" s="48"/>
      <c r="F184" s="49"/>
      <c r="N184" s="60" t="s">
        <v>191</v>
      </c>
      <c r="S184" s="9" t="s">
        <v>191</v>
      </c>
      <c r="Z184" s="60" t="s">
        <v>141</v>
      </c>
    </row>
    <row r="185" spans="1:26" ht="15" x14ac:dyDescent="0.25">
      <c r="A185" s="58" t="s">
        <v>493</v>
      </c>
      <c r="B185" s="58"/>
      <c r="C185" s="58"/>
      <c r="D185" s="48"/>
      <c r="E185" s="48"/>
      <c r="F185" s="49"/>
      <c r="N185" s="60" t="s">
        <v>192</v>
      </c>
      <c r="S185" s="9" t="s">
        <v>192</v>
      </c>
      <c r="Z185" s="60" t="s">
        <v>142</v>
      </c>
    </row>
    <row r="186" spans="1:26" ht="15" x14ac:dyDescent="0.25">
      <c r="A186" s="58" t="s">
        <v>494</v>
      </c>
      <c r="B186" s="58"/>
      <c r="C186" s="58"/>
      <c r="D186" s="48"/>
      <c r="E186" s="48"/>
      <c r="F186" s="49"/>
      <c r="N186" s="60" t="s">
        <v>193</v>
      </c>
      <c r="S186" s="9" t="s">
        <v>193</v>
      </c>
      <c r="Z186" s="60" t="s">
        <v>143</v>
      </c>
    </row>
    <row r="187" spans="1:26" ht="15" x14ac:dyDescent="0.25">
      <c r="A187" s="58" t="s">
        <v>495</v>
      </c>
      <c r="B187" s="58"/>
      <c r="C187" s="58"/>
      <c r="D187" s="48"/>
      <c r="E187" s="48"/>
      <c r="F187" s="49"/>
      <c r="N187" s="60" t="s">
        <v>194</v>
      </c>
      <c r="S187" s="9" t="s">
        <v>194</v>
      </c>
      <c r="Z187" s="60" t="s">
        <v>144</v>
      </c>
    </row>
    <row r="188" spans="1:26" ht="15" x14ac:dyDescent="0.25">
      <c r="A188" s="58" t="s">
        <v>496</v>
      </c>
      <c r="B188" s="58"/>
      <c r="C188" s="58"/>
      <c r="D188" s="48"/>
      <c r="E188" s="48"/>
      <c r="F188" s="49"/>
      <c r="N188" s="60" t="s">
        <v>195</v>
      </c>
      <c r="S188" s="9" t="s">
        <v>195</v>
      </c>
      <c r="Z188" s="60" t="s">
        <v>145</v>
      </c>
    </row>
    <row r="189" spans="1:26" ht="15" x14ac:dyDescent="0.25">
      <c r="A189" s="58" t="s">
        <v>497</v>
      </c>
      <c r="B189" s="58"/>
      <c r="C189" s="58"/>
      <c r="D189" s="48"/>
      <c r="E189" s="48"/>
      <c r="F189" s="49"/>
      <c r="N189" s="60" t="s">
        <v>196</v>
      </c>
      <c r="S189" s="9" t="s">
        <v>196</v>
      </c>
      <c r="Z189" s="60" t="s">
        <v>146</v>
      </c>
    </row>
    <row r="190" spans="1:26" ht="15" x14ac:dyDescent="0.25">
      <c r="A190" s="58" t="s">
        <v>522</v>
      </c>
      <c r="B190" s="58"/>
      <c r="C190" s="58"/>
      <c r="D190" s="48"/>
      <c r="E190" s="48"/>
      <c r="F190" s="49"/>
      <c r="N190" s="60" t="s">
        <v>197</v>
      </c>
      <c r="S190" s="9" t="s">
        <v>197</v>
      </c>
      <c r="Z190" s="60" t="s">
        <v>147</v>
      </c>
    </row>
    <row r="191" spans="1:26" ht="15" x14ac:dyDescent="0.25">
      <c r="A191" s="58" t="s">
        <v>523</v>
      </c>
      <c r="B191" s="58"/>
      <c r="C191" s="58"/>
      <c r="D191" s="48"/>
      <c r="E191" s="48"/>
      <c r="F191" s="49"/>
      <c r="N191" s="60" t="s">
        <v>198</v>
      </c>
      <c r="S191" s="9" t="s">
        <v>198</v>
      </c>
      <c r="Z191" s="60" t="s">
        <v>148</v>
      </c>
    </row>
    <row r="192" spans="1:26" ht="15" x14ac:dyDescent="0.25">
      <c r="A192" s="58" t="s">
        <v>524</v>
      </c>
      <c r="B192" s="58"/>
      <c r="C192" s="58"/>
      <c r="D192" s="48"/>
      <c r="E192" s="48"/>
      <c r="F192" s="49"/>
      <c r="N192" s="60" t="s">
        <v>199</v>
      </c>
      <c r="S192" s="9" t="s">
        <v>199</v>
      </c>
      <c r="Z192" s="60" t="s">
        <v>149</v>
      </c>
    </row>
    <row r="193" spans="1:26" ht="15" x14ac:dyDescent="0.25">
      <c r="A193" s="58" t="s">
        <v>525</v>
      </c>
      <c r="B193" s="58"/>
      <c r="C193" s="58"/>
      <c r="D193" s="48"/>
      <c r="E193" s="48"/>
      <c r="F193" s="49"/>
      <c r="N193" s="60" t="s">
        <v>200</v>
      </c>
      <c r="S193" s="9" t="s">
        <v>200</v>
      </c>
      <c r="Z193" s="60" t="s">
        <v>150</v>
      </c>
    </row>
    <row r="194" spans="1:26" ht="15" x14ac:dyDescent="0.25">
      <c r="A194" s="58" t="s">
        <v>526</v>
      </c>
      <c r="B194" s="58"/>
      <c r="C194" s="58"/>
      <c r="D194" s="48"/>
      <c r="E194" s="48"/>
      <c r="F194" s="49"/>
      <c r="N194" s="60" t="s">
        <v>201</v>
      </c>
      <c r="S194" s="9" t="s">
        <v>201</v>
      </c>
      <c r="Z194" s="60" t="s">
        <v>151</v>
      </c>
    </row>
    <row r="195" spans="1:26" ht="15" x14ac:dyDescent="0.25">
      <c r="A195" s="58" t="s">
        <v>527</v>
      </c>
      <c r="B195" s="58"/>
      <c r="C195" s="58"/>
      <c r="D195" s="48"/>
      <c r="E195" s="48"/>
      <c r="F195" s="49"/>
      <c r="N195" s="60" t="s">
        <v>202</v>
      </c>
      <c r="S195" s="9" t="s">
        <v>202</v>
      </c>
      <c r="Z195" s="60" t="s">
        <v>152</v>
      </c>
    </row>
    <row r="196" spans="1:26" ht="15" x14ac:dyDescent="0.25">
      <c r="A196" s="58" t="s">
        <v>528</v>
      </c>
      <c r="B196" s="58"/>
      <c r="C196" s="58"/>
      <c r="D196" s="48"/>
      <c r="E196" s="48"/>
      <c r="F196" s="49"/>
      <c r="N196" s="60" t="s">
        <v>203</v>
      </c>
      <c r="S196" s="9" t="s">
        <v>203</v>
      </c>
      <c r="Z196" s="60" t="s">
        <v>153</v>
      </c>
    </row>
    <row r="197" spans="1:26" ht="15" x14ac:dyDescent="0.25">
      <c r="A197" s="58" t="s">
        <v>529</v>
      </c>
      <c r="B197" s="58"/>
      <c r="C197" s="58"/>
      <c r="D197" s="48"/>
      <c r="E197" s="48"/>
      <c r="F197" s="49"/>
      <c r="N197" s="60" t="s">
        <v>204</v>
      </c>
      <c r="S197" s="9" t="s">
        <v>204</v>
      </c>
      <c r="Z197" s="60" t="s">
        <v>154</v>
      </c>
    </row>
    <row r="198" spans="1:26" ht="15" x14ac:dyDescent="0.25">
      <c r="A198" s="58" t="s">
        <v>530</v>
      </c>
      <c r="B198" s="58"/>
      <c r="C198" s="58"/>
      <c r="D198" s="48"/>
      <c r="E198" s="48"/>
      <c r="F198" s="49"/>
      <c r="N198" s="60" t="s">
        <v>205</v>
      </c>
      <c r="S198" s="9" t="s">
        <v>205</v>
      </c>
      <c r="Z198" s="60" t="s">
        <v>155</v>
      </c>
    </row>
    <row r="199" spans="1:26" ht="15" x14ac:dyDescent="0.25">
      <c r="A199" s="58" t="s">
        <v>531</v>
      </c>
      <c r="B199" s="58"/>
      <c r="C199" s="58"/>
      <c r="D199" s="48"/>
      <c r="E199" s="48"/>
      <c r="F199" s="49"/>
      <c r="N199" s="60" t="s">
        <v>206</v>
      </c>
      <c r="S199" s="9" t="s">
        <v>206</v>
      </c>
      <c r="Z199" s="60" t="s">
        <v>156</v>
      </c>
    </row>
    <row r="200" spans="1:26" ht="15" x14ac:dyDescent="0.25">
      <c r="A200" s="58" t="s">
        <v>532</v>
      </c>
      <c r="B200" s="58"/>
      <c r="C200" s="58"/>
      <c r="D200" s="48"/>
      <c r="E200" s="48"/>
      <c r="F200" s="49"/>
      <c r="N200" s="60" t="s">
        <v>207</v>
      </c>
      <c r="S200" s="9" t="s">
        <v>207</v>
      </c>
      <c r="Z200" s="60" t="s">
        <v>157</v>
      </c>
    </row>
    <row r="201" spans="1:26" ht="15" x14ac:dyDescent="0.25">
      <c r="A201" s="58" t="s">
        <v>533</v>
      </c>
      <c r="B201" s="58"/>
      <c r="C201" s="58"/>
      <c r="D201" s="48"/>
      <c r="E201" s="48"/>
      <c r="F201" s="49"/>
      <c r="N201" s="60" t="s">
        <v>208</v>
      </c>
      <c r="S201" s="9" t="s">
        <v>208</v>
      </c>
      <c r="Z201" s="60" t="s">
        <v>158</v>
      </c>
    </row>
    <row r="202" spans="1:26" ht="15" x14ac:dyDescent="0.25">
      <c r="A202" s="58" t="s">
        <v>534</v>
      </c>
      <c r="B202" s="58"/>
      <c r="C202" s="58"/>
      <c r="D202" s="48"/>
      <c r="E202" s="48"/>
      <c r="F202" s="49"/>
      <c r="N202" s="60" t="s">
        <v>209</v>
      </c>
      <c r="S202" s="9" t="s">
        <v>209</v>
      </c>
      <c r="Z202" s="60" t="s">
        <v>159</v>
      </c>
    </row>
    <row r="203" spans="1:26" ht="15" x14ac:dyDescent="0.25">
      <c r="A203" s="58" t="s">
        <v>535</v>
      </c>
      <c r="B203" s="58"/>
      <c r="C203" s="58"/>
      <c r="D203" s="48"/>
      <c r="E203" s="48"/>
      <c r="F203" s="49"/>
      <c r="N203" s="60" t="s">
        <v>210</v>
      </c>
      <c r="S203" s="9" t="s">
        <v>210</v>
      </c>
      <c r="Z203" s="60" t="s">
        <v>160</v>
      </c>
    </row>
    <row r="204" spans="1:26" ht="15" x14ac:dyDescent="0.25">
      <c r="A204" s="58" t="s">
        <v>536</v>
      </c>
      <c r="B204" s="58"/>
      <c r="C204" s="58"/>
      <c r="D204" s="48"/>
      <c r="E204" s="48"/>
      <c r="F204" s="49"/>
      <c r="N204" s="60" t="s">
        <v>211</v>
      </c>
      <c r="S204" s="9" t="s">
        <v>211</v>
      </c>
      <c r="Z204" s="60" t="s">
        <v>161</v>
      </c>
    </row>
    <row r="205" spans="1:26" ht="15" x14ac:dyDescent="0.25">
      <c r="A205" s="58" t="s">
        <v>537</v>
      </c>
      <c r="B205" s="58"/>
      <c r="C205" s="58"/>
      <c r="D205" s="48"/>
      <c r="E205" s="48"/>
      <c r="F205" s="49"/>
      <c r="N205" s="60" t="s">
        <v>212</v>
      </c>
      <c r="S205" s="9" t="s">
        <v>212</v>
      </c>
      <c r="Z205" s="60" t="s">
        <v>162</v>
      </c>
    </row>
    <row r="206" spans="1:26" ht="15" x14ac:dyDescent="0.25">
      <c r="A206" s="58" t="s">
        <v>538</v>
      </c>
      <c r="B206" s="58"/>
      <c r="C206" s="58"/>
      <c r="D206" s="48"/>
      <c r="E206" s="48"/>
      <c r="F206" s="49"/>
      <c r="N206" s="60" t="s">
        <v>213</v>
      </c>
      <c r="S206" s="9" t="s">
        <v>213</v>
      </c>
      <c r="Z206" s="60" t="s">
        <v>163</v>
      </c>
    </row>
    <row r="207" spans="1:26" ht="15" x14ac:dyDescent="0.25">
      <c r="A207" s="58" t="s">
        <v>539</v>
      </c>
      <c r="B207" s="58"/>
      <c r="C207" s="58"/>
      <c r="D207" s="48"/>
      <c r="E207" s="48"/>
      <c r="F207" s="49"/>
      <c r="N207" s="60" t="s">
        <v>214</v>
      </c>
      <c r="S207" s="9" t="s">
        <v>214</v>
      </c>
      <c r="Z207" s="60" t="s">
        <v>164</v>
      </c>
    </row>
    <row r="208" spans="1:26" ht="15" x14ac:dyDescent="0.25">
      <c r="A208" s="58" t="s">
        <v>540</v>
      </c>
      <c r="B208" s="58"/>
      <c r="C208" s="58"/>
      <c r="D208" s="48"/>
      <c r="E208" s="48"/>
      <c r="F208" s="49"/>
      <c r="N208" s="60" t="s">
        <v>215</v>
      </c>
      <c r="S208" s="9" t="s">
        <v>215</v>
      </c>
      <c r="Z208" s="60" t="s">
        <v>165</v>
      </c>
    </row>
    <row r="209" spans="1:26" ht="15" x14ac:dyDescent="0.25">
      <c r="A209" s="58" t="s">
        <v>541</v>
      </c>
      <c r="B209" s="58"/>
      <c r="C209" s="58"/>
      <c r="D209" s="48"/>
      <c r="E209" s="48"/>
      <c r="F209" s="49"/>
      <c r="N209" s="60" t="s">
        <v>216</v>
      </c>
      <c r="S209" s="9" t="s">
        <v>216</v>
      </c>
      <c r="Z209" s="60" t="s">
        <v>166</v>
      </c>
    </row>
    <row r="210" spans="1:26" ht="15" x14ac:dyDescent="0.25">
      <c r="A210" s="58" t="s">
        <v>542</v>
      </c>
      <c r="B210" s="58"/>
      <c r="C210" s="58"/>
      <c r="D210" s="48"/>
      <c r="E210" s="48"/>
      <c r="F210" s="49"/>
      <c r="N210" s="60" t="s">
        <v>217</v>
      </c>
      <c r="S210" s="9" t="s">
        <v>217</v>
      </c>
      <c r="Z210" s="60" t="s">
        <v>167</v>
      </c>
    </row>
    <row r="211" spans="1:26" ht="15" x14ac:dyDescent="0.25">
      <c r="A211" s="58" t="s">
        <v>543</v>
      </c>
      <c r="B211" s="58"/>
      <c r="C211" s="58"/>
      <c r="D211" s="48"/>
      <c r="E211" s="48"/>
      <c r="F211" s="49"/>
      <c r="N211" s="60" t="s">
        <v>218</v>
      </c>
      <c r="S211" s="9" t="s">
        <v>218</v>
      </c>
      <c r="Z211" s="60" t="s">
        <v>168</v>
      </c>
    </row>
    <row r="212" spans="1:26" ht="15" x14ac:dyDescent="0.25">
      <c r="A212" s="58" t="s">
        <v>544</v>
      </c>
      <c r="B212" s="58"/>
      <c r="C212" s="58"/>
      <c r="D212" s="48"/>
      <c r="E212" s="48"/>
      <c r="F212" s="49"/>
      <c r="N212" s="60" t="s">
        <v>219</v>
      </c>
      <c r="S212" s="9" t="s">
        <v>219</v>
      </c>
      <c r="Z212" s="60" t="s">
        <v>169</v>
      </c>
    </row>
    <row r="213" spans="1:26" ht="15" x14ac:dyDescent="0.25">
      <c r="A213" s="58" t="s">
        <v>545</v>
      </c>
      <c r="B213" s="58"/>
      <c r="C213" s="58"/>
      <c r="D213" s="48"/>
      <c r="E213" s="48"/>
      <c r="F213" s="49"/>
      <c r="N213" s="60" t="s">
        <v>220</v>
      </c>
      <c r="S213" s="9" t="s">
        <v>220</v>
      </c>
      <c r="Z213" s="60" t="s">
        <v>170</v>
      </c>
    </row>
    <row r="214" spans="1:26" ht="15" x14ac:dyDescent="0.25">
      <c r="A214" s="58" t="s">
        <v>546</v>
      </c>
      <c r="B214" s="58"/>
      <c r="C214" s="58"/>
      <c r="D214" s="48"/>
      <c r="E214" s="48"/>
      <c r="F214" s="49"/>
      <c r="N214" s="60" t="s">
        <v>221</v>
      </c>
      <c r="S214" s="9" t="s">
        <v>221</v>
      </c>
      <c r="Z214" s="60" t="s">
        <v>171</v>
      </c>
    </row>
    <row r="215" spans="1:26" ht="15" x14ac:dyDescent="0.25">
      <c r="A215" s="56" t="s">
        <v>318</v>
      </c>
      <c r="B215" s="54">
        <f>SUM(B140:B214)</f>
        <v>0</v>
      </c>
      <c r="C215" s="7"/>
      <c r="D215" s="7"/>
      <c r="E215" s="7"/>
      <c r="Z215" s="60" t="s">
        <v>172</v>
      </c>
    </row>
    <row r="216" spans="1:26" ht="15" x14ac:dyDescent="0.25">
      <c r="A216" s="7"/>
      <c r="B216" s="7"/>
      <c r="C216" s="7"/>
      <c r="D216" s="7"/>
      <c r="E216" s="7"/>
      <c r="F216" s="7"/>
      <c r="G216" s="7"/>
      <c r="H216" s="7"/>
      <c r="I216" s="7"/>
      <c r="J216" s="7"/>
      <c r="Z216" s="60" t="s">
        <v>173</v>
      </c>
    </row>
    <row r="217" spans="1:26" ht="15" x14ac:dyDescent="0.25">
      <c r="F217" s="7"/>
      <c r="G217" s="7"/>
      <c r="H217" s="7"/>
      <c r="I217" s="7"/>
      <c r="J217" s="7"/>
      <c r="K217" s="7"/>
      <c r="Z217" s="60" t="s">
        <v>174</v>
      </c>
    </row>
    <row r="218" spans="1:26" ht="15" x14ac:dyDescent="0.25">
      <c r="F218" s="7"/>
      <c r="G218" s="7"/>
      <c r="H218" s="7"/>
      <c r="I218" s="7"/>
      <c r="J218" s="7"/>
      <c r="K218" s="7"/>
      <c r="Z218" s="60" t="s">
        <v>175</v>
      </c>
    </row>
    <row r="219" spans="1:26" ht="15" x14ac:dyDescent="0.25">
      <c r="C219" s="7"/>
      <c r="D219" s="7"/>
      <c r="E219" s="7"/>
      <c r="F219" s="7"/>
      <c r="G219" s="7"/>
      <c r="H219" s="7"/>
      <c r="I219" s="7"/>
      <c r="J219" s="7"/>
      <c r="Z219" s="60" t="s">
        <v>176</v>
      </c>
    </row>
    <row r="220" spans="1:26" ht="15" x14ac:dyDescent="0.25">
      <c r="Z220" s="60" t="s">
        <v>177</v>
      </c>
    </row>
    <row r="221" spans="1:26" ht="15" x14ac:dyDescent="0.25">
      <c r="Z221" s="60" t="s">
        <v>178</v>
      </c>
    </row>
    <row r="222" spans="1:26" ht="15" x14ac:dyDescent="0.25">
      <c r="Z222" s="60" t="s">
        <v>179</v>
      </c>
    </row>
    <row r="223" spans="1:26" ht="15" x14ac:dyDescent="0.25">
      <c r="Z223" s="60" t="s">
        <v>180</v>
      </c>
    </row>
    <row r="224" spans="1:26" ht="15" x14ac:dyDescent="0.25">
      <c r="Z224" s="60" t="s">
        <v>181</v>
      </c>
    </row>
    <row r="225" spans="26:26" ht="15" x14ac:dyDescent="0.25">
      <c r="Z225" s="60" t="s">
        <v>182</v>
      </c>
    </row>
    <row r="226" spans="26:26" ht="15" x14ac:dyDescent="0.25">
      <c r="Z226" s="60" t="s">
        <v>183</v>
      </c>
    </row>
    <row r="227" spans="26:26" ht="15" x14ac:dyDescent="0.25">
      <c r="Z227" s="60" t="s">
        <v>184</v>
      </c>
    </row>
    <row r="228" spans="26:26" ht="15" x14ac:dyDescent="0.25">
      <c r="Z228" s="60" t="s">
        <v>185</v>
      </c>
    </row>
    <row r="229" spans="26:26" ht="15" x14ac:dyDescent="0.25">
      <c r="Z229" s="60" t="s">
        <v>186</v>
      </c>
    </row>
    <row r="230" spans="26:26" ht="15" x14ac:dyDescent="0.25">
      <c r="Z230" s="60" t="s">
        <v>187</v>
      </c>
    </row>
    <row r="231" spans="26:26" ht="15" x14ac:dyDescent="0.25">
      <c r="Z231" s="60" t="s">
        <v>188</v>
      </c>
    </row>
    <row r="232" spans="26:26" ht="15" x14ac:dyDescent="0.25">
      <c r="Z232" s="60" t="s">
        <v>189</v>
      </c>
    </row>
    <row r="233" spans="26:26" ht="15" x14ac:dyDescent="0.25">
      <c r="Z233" s="60" t="s">
        <v>190</v>
      </c>
    </row>
    <row r="234" spans="26:26" ht="15" x14ac:dyDescent="0.25">
      <c r="Z234" s="60" t="s">
        <v>191</v>
      </c>
    </row>
    <row r="235" spans="26:26" ht="15" x14ac:dyDescent="0.25">
      <c r="Z235" s="60" t="s">
        <v>192</v>
      </c>
    </row>
    <row r="236" spans="26:26" ht="15" x14ac:dyDescent="0.25">
      <c r="Z236" s="60" t="s">
        <v>193</v>
      </c>
    </row>
    <row r="237" spans="26:26" ht="15" x14ac:dyDescent="0.25">
      <c r="Z237" s="60" t="s">
        <v>194</v>
      </c>
    </row>
    <row r="238" spans="26:26" ht="15" x14ac:dyDescent="0.25">
      <c r="Z238" s="60" t="s">
        <v>195</v>
      </c>
    </row>
    <row r="239" spans="26:26" ht="15" x14ac:dyDescent="0.25">
      <c r="Z239" s="60" t="s">
        <v>196</v>
      </c>
    </row>
    <row r="240" spans="26:26" ht="15" x14ac:dyDescent="0.25">
      <c r="Z240" s="60" t="s">
        <v>197</v>
      </c>
    </row>
    <row r="241" spans="26:26" ht="15" x14ac:dyDescent="0.25">
      <c r="Z241" s="60" t="s">
        <v>198</v>
      </c>
    </row>
    <row r="242" spans="26:26" ht="15" x14ac:dyDescent="0.25">
      <c r="Z242" s="60" t="s">
        <v>199</v>
      </c>
    </row>
    <row r="243" spans="26:26" ht="15" x14ac:dyDescent="0.25">
      <c r="Z243" s="60" t="s">
        <v>200</v>
      </c>
    </row>
    <row r="244" spans="26:26" ht="15" x14ac:dyDescent="0.25">
      <c r="Z244" s="60" t="s">
        <v>201</v>
      </c>
    </row>
    <row r="245" spans="26:26" ht="15" x14ac:dyDescent="0.25">
      <c r="Z245" s="60" t="s">
        <v>202</v>
      </c>
    </row>
    <row r="246" spans="26:26" ht="15" x14ac:dyDescent="0.25">
      <c r="Z246" s="60" t="s">
        <v>203</v>
      </c>
    </row>
    <row r="247" spans="26:26" ht="15" x14ac:dyDescent="0.25">
      <c r="Z247" s="60" t="s">
        <v>204</v>
      </c>
    </row>
    <row r="248" spans="26:26" ht="15" x14ac:dyDescent="0.25">
      <c r="Z248" s="60" t="s">
        <v>205</v>
      </c>
    </row>
    <row r="249" spans="26:26" ht="15" x14ac:dyDescent="0.25">
      <c r="Z249" s="60" t="s">
        <v>206</v>
      </c>
    </row>
    <row r="250" spans="26:26" ht="15" x14ac:dyDescent="0.25">
      <c r="Z250" s="60" t="s">
        <v>207</v>
      </c>
    </row>
    <row r="251" spans="26:26" ht="15" x14ac:dyDescent="0.25">
      <c r="Z251" s="60" t="s">
        <v>208</v>
      </c>
    </row>
    <row r="252" spans="26:26" ht="15" x14ac:dyDescent="0.25">
      <c r="Z252" s="60" t="s">
        <v>209</v>
      </c>
    </row>
    <row r="253" spans="26:26" ht="15" x14ac:dyDescent="0.25">
      <c r="Z253" s="60" t="s">
        <v>210</v>
      </c>
    </row>
    <row r="254" spans="26:26" ht="15" x14ac:dyDescent="0.25">
      <c r="Z254" s="60" t="s">
        <v>211</v>
      </c>
    </row>
    <row r="255" spans="26:26" ht="15" x14ac:dyDescent="0.25">
      <c r="Z255" s="60" t="s">
        <v>212</v>
      </c>
    </row>
    <row r="256" spans="26:26" ht="15" x14ac:dyDescent="0.25">
      <c r="Z256" s="60" t="s">
        <v>213</v>
      </c>
    </row>
    <row r="257" spans="26:26" ht="15" x14ac:dyDescent="0.25">
      <c r="Z257" s="60" t="s">
        <v>214</v>
      </c>
    </row>
    <row r="258" spans="26:26" ht="15" x14ac:dyDescent="0.25">
      <c r="Z258" s="60" t="s">
        <v>215</v>
      </c>
    </row>
    <row r="259" spans="26:26" ht="15" x14ac:dyDescent="0.25">
      <c r="Z259" s="60" t="s">
        <v>216</v>
      </c>
    </row>
    <row r="260" spans="26:26" ht="15" x14ac:dyDescent="0.25">
      <c r="Z260" s="60" t="s">
        <v>217</v>
      </c>
    </row>
    <row r="261" spans="26:26" ht="15" x14ac:dyDescent="0.25">
      <c r="Z261" s="60" t="s">
        <v>218</v>
      </c>
    </row>
    <row r="262" spans="26:26" ht="15" x14ac:dyDescent="0.25">
      <c r="Z262" s="60" t="s">
        <v>219</v>
      </c>
    </row>
    <row r="263" spans="26:26" ht="15" x14ac:dyDescent="0.25">
      <c r="Z263" s="60" t="s">
        <v>220</v>
      </c>
    </row>
    <row r="264" spans="26:26" ht="15" x14ac:dyDescent="0.25">
      <c r="Z264" s="60" t="s">
        <v>221</v>
      </c>
    </row>
    <row r="265" spans="26:26" ht="15" x14ac:dyDescent="0.25">
      <c r="Z265" s="60" t="s">
        <v>222</v>
      </c>
    </row>
    <row r="266" spans="26:26" ht="15" x14ac:dyDescent="0.25">
      <c r="Z266" s="60" t="s">
        <v>223</v>
      </c>
    </row>
    <row r="267" spans="26:26" ht="15" x14ac:dyDescent="0.25">
      <c r="Z267" s="60" t="s">
        <v>224</v>
      </c>
    </row>
    <row r="268" spans="26:26" ht="15" x14ac:dyDescent="0.25">
      <c r="Z268" s="60" t="s">
        <v>225</v>
      </c>
    </row>
    <row r="269" spans="26:26" ht="15" x14ac:dyDescent="0.25">
      <c r="Z269" s="60" t="s">
        <v>226</v>
      </c>
    </row>
    <row r="270" spans="26:26" ht="15" x14ac:dyDescent="0.25">
      <c r="Z270" s="60" t="s">
        <v>227</v>
      </c>
    </row>
    <row r="271" spans="26:26" ht="15" x14ac:dyDescent="0.25">
      <c r="Z271" s="60" t="s">
        <v>228</v>
      </c>
    </row>
    <row r="272" spans="26:26" ht="15" x14ac:dyDescent="0.25">
      <c r="Z272" s="60" t="s">
        <v>229</v>
      </c>
    </row>
    <row r="273" spans="26:26" ht="15" x14ac:dyDescent="0.25">
      <c r="Z273" s="60" t="s">
        <v>230</v>
      </c>
    </row>
    <row r="274" spans="26:26" ht="15" x14ac:dyDescent="0.25">
      <c r="Z274" s="60" t="s">
        <v>231</v>
      </c>
    </row>
    <row r="275" spans="26:26" ht="15" x14ac:dyDescent="0.25">
      <c r="Z275" s="60" t="s">
        <v>232</v>
      </c>
    </row>
    <row r="276" spans="26:26" ht="15" x14ac:dyDescent="0.25">
      <c r="Z276" s="60" t="s">
        <v>233</v>
      </c>
    </row>
    <row r="277" spans="26:26" ht="15" x14ac:dyDescent="0.25">
      <c r="Z277" s="60" t="s">
        <v>234</v>
      </c>
    </row>
    <row r="278" spans="26:26" ht="15" x14ac:dyDescent="0.25">
      <c r="Z278" s="60" t="s">
        <v>235</v>
      </c>
    </row>
    <row r="279" spans="26:26" ht="15" x14ac:dyDescent="0.25">
      <c r="Z279" s="60" t="s">
        <v>236</v>
      </c>
    </row>
    <row r="280" spans="26:26" ht="15" x14ac:dyDescent="0.25">
      <c r="Z280" s="60" t="s">
        <v>237</v>
      </c>
    </row>
    <row r="281" spans="26:26" ht="15" x14ac:dyDescent="0.25">
      <c r="Z281" s="60" t="s">
        <v>238</v>
      </c>
    </row>
    <row r="282" spans="26:26" ht="15" x14ac:dyDescent="0.25">
      <c r="Z282" s="60" t="s">
        <v>239</v>
      </c>
    </row>
    <row r="283" spans="26:26" ht="15" x14ac:dyDescent="0.25">
      <c r="Z283" s="60" t="s">
        <v>240</v>
      </c>
    </row>
    <row r="284" spans="26:26" ht="15" x14ac:dyDescent="0.25">
      <c r="Z284" s="60" t="s">
        <v>241</v>
      </c>
    </row>
    <row r="285" spans="26:26" ht="15" x14ac:dyDescent="0.25">
      <c r="Z285" s="60" t="s">
        <v>242</v>
      </c>
    </row>
    <row r="286" spans="26:26" ht="15" x14ac:dyDescent="0.25">
      <c r="Z286" s="60" t="s">
        <v>243</v>
      </c>
    </row>
    <row r="287" spans="26:26" ht="15" x14ac:dyDescent="0.25">
      <c r="Z287" s="60" t="s">
        <v>244</v>
      </c>
    </row>
    <row r="288" spans="26:26" ht="15" x14ac:dyDescent="0.25">
      <c r="Z288" s="60" t="s">
        <v>245</v>
      </c>
    </row>
    <row r="289" spans="26:26" ht="15" x14ac:dyDescent="0.25">
      <c r="Z289" s="60" t="s">
        <v>246</v>
      </c>
    </row>
    <row r="290" spans="26:26" ht="15" x14ac:dyDescent="0.25">
      <c r="Z290" s="60" t="s">
        <v>247</v>
      </c>
    </row>
    <row r="291" spans="26:26" ht="15" x14ac:dyDescent="0.25">
      <c r="Z291" s="60" t="s">
        <v>248</v>
      </c>
    </row>
    <row r="292" spans="26:26" ht="15" x14ac:dyDescent="0.25">
      <c r="Z292" s="60" t="s">
        <v>249</v>
      </c>
    </row>
    <row r="293" spans="26:26" ht="15" x14ac:dyDescent="0.25">
      <c r="Z293" s="60" t="s">
        <v>250</v>
      </c>
    </row>
    <row r="294" spans="26:26" ht="15" x14ac:dyDescent="0.25">
      <c r="Z294" s="60" t="s">
        <v>251</v>
      </c>
    </row>
  </sheetData>
  <sheetProtection algorithmName="SHA-512" hashValue="wpYlczz0nHyTLf7AUR9b1/kIC1fROUN2LW9RGSN/6CMFnspKUbsCnxhtx8QhXuEUAyfE+6HgGuqFbBKmIQE31w==" saltValue="s9QvCZtrkfGzq9vs7lA28w=="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30" priority="13">
      <formula>#REF!=""</formula>
    </cfRule>
  </conditionalFormatting>
  <conditionalFormatting sqref="A21:B23">
    <cfRule type="expression" dxfId="29" priority="14">
      <formula>#REF!=""</formula>
    </cfRule>
  </conditionalFormatting>
  <conditionalFormatting sqref="B36:C38 A39:C214 D69:L214">
    <cfRule type="expression" dxfId="28" priority="9">
      <formula>OR(#REF!="No", #REF!="")</formula>
    </cfRule>
  </conditionalFormatting>
  <conditionalFormatting sqref="D39 D41:D138">
    <cfRule type="expression" dxfId="27" priority="12">
      <formula>OR($E$37="No",$E$37="")</formula>
    </cfRule>
  </conditionalFormatting>
  <conditionalFormatting sqref="E20">
    <cfRule type="expression" dxfId="26" priority="6">
      <formula>$H$19="Yes"</formula>
    </cfRule>
    <cfRule type="expression" dxfId="25" priority="7">
      <formula>$H$19="No"</formula>
    </cfRule>
    <cfRule type="expression" dxfId="24" priority="8">
      <formula>$H$19=""</formula>
    </cfRule>
  </conditionalFormatting>
  <conditionalFormatting sqref="E36 D37:E37 G37:L37 A37:A38 D38:G39 K38:N68 E40:G40 D41:G68 A215:S216">
    <cfRule type="expression" dxfId="23" priority="10">
      <formula>OR(#REF!="No", #REF!="")</formula>
    </cfRule>
  </conditionalFormatting>
  <conditionalFormatting sqref="F20:G20">
    <cfRule type="expression" dxfId="22" priority="17">
      <formula>$H$19=""</formula>
    </cfRule>
    <cfRule type="expression" dxfId="21" priority="18">
      <formula>$H$19="No"</formula>
    </cfRule>
    <cfRule type="expression" dxfId="20" priority="19">
      <formula>$H$19="Yes"</formula>
    </cfRule>
  </conditionalFormatting>
  <conditionalFormatting sqref="K19:O19">
    <cfRule type="expression" dxfId="19"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B318E888-31DE-4F82-8418-A66A843881D2}">
      <formula1>AND(ISNUMBER(B21), B21&gt;=-10, B21&lt;=100)</formula1>
    </dataValidation>
  </dataValidations>
  <hyperlinks>
    <hyperlink ref="A19" r:id="rId1" xr:uid="{FD969339-B62E-4A5D-BA8D-1C171C48A87B}"/>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Z99"/>
  <sheetViews>
    <sheetView showGridLines="0" zoomScaleNormal="100" workbookViewId="0">
      <selection activeCell="A8" sqref="A8:J8"/>
    </sheetView>
  </sheetViews>
  <sheetFormatPr defaultColWidth="9.140625" defaultRowHeight="14.25" x14ac:dyDescent="0.2"/>
  <cols>
    <col min="1" max="1" width="36.28515625" style="5" customWidth="1"/>
    <col min="2" max="2" width="11" style="5" customWidth="1"/>
    <col min="3" max="3" width="10.85546875" style="5" customWidth="1"/>
    <col min="4" max="4" width="11" style="5" customWidth="1"/>
    <col min="5" max="5" width="17.28515625" style="5" customWidth="1"/>
    <col min="6" max="6" width="9.140625" style="5"/>
    <col min="7" max="7" width="13" style="5" customWidth="1"/>
    <col min="8" max="8" width="9.140625" style="5"/>
    <col min="9" max="9" width="9.140625" style="5" customWidth="1"/>
    <col min="10" max="10" width="15.140625" style="5" customWidth="1"/>
    <col min="11" max="11" width="11.42578125" style="5" customWidth="1"/>
    <col min="12" max="12" width="14.5703125" style="5" customWidth="1"/>
    <col min="13" max="13" width="9.140625" style="5"/>
    <col min="14" max="14" width="10.5703125" style="5" customWidth="1"/>
    <col min="15" max="15" width="19.85546875" style="5" customWidth="1"/>
    <col min="16" max="16" width="16" style="5" customWidth="1"/>
    <col min="17" max="17" width="10.28515625" style="5" customWidth="1"/>
    <col min="18" max="18" width="72.7109375" style="5" customWidth="1"/>
    <col min="19" max="19" width="56.5703125" style="5" customWidth="1"/>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9" t="str">
        <f>GPA!A3</f>
        <v xml:space="preserve">              Pre-Mapping for the MSc programme in Human-Centered Artifical Intelligence</v>
      </c>
      <c r="B3" s="69"/>
      <c r="C3" s="69"/>
      <c r="D3" s="69"/>
      <c r="E3" s="69"/>
      <c r="F3" s="69"/>
      <c r="G3" s="69"/>
      <c r="H3" s="69"/>
      <c r="I3" s="69"/>
      <c r="J3" s="69"/>
      <c r="K3" s="69"/>
      <c r="M3" s="7"/>
      <c r="N3" s="7"/>
    </row>
    <row r="4" spans="1:26" ht="15" customHeight="1" x14ac:dyDescent="0.35">
      <c r="A4" s="101"/>
      <c r="B4" s="101"/>
      <c r="C4" s="101"/>
      <c r="D4" s="101"/>
      <c r="E4" s="101"/>
      <c r="F4" s="101"/>
      <c r="G4" s="101"/>
      <c r="H4" s="101"/>
      <c r="I4" s="101"/>
      <c r="J4" s="101"/>
      <c r="K4" s="8"/>
      <c r="L4" s="8"/>
      <c r="M4" s="7"/>
      <c r="N4" s="7"/>
    </row>
    <row r="5" spans="1:26" ht="15" customHeight="1" x14ac:dyDescent="0.35">
      <c r="A5" s="101"/>
      <c r="B5" s="101"/>
      <c r="C5" s="101"/>
      <c r="D5" s="101"/>
      <c r="E5" s="101"/>
      <c r="F5" s="101"/>
      <c r="G5" s="101"/>
      <c r="H5" s="101"/>
      <c r="I5" s="101"/>
      <c r="J5" s="101"/>
      <c r="K5" s="8"/>
      <c r="L5" s="8"/>
      <c r="M5" s="7"/>
      <c r="N5" s="7"/>
    </row>
    <row r="6" spans="1:26" ht="15" customHeight="1" x14ac:dyDescent="0.35">
      <c r="A6" s="101"/>
      <c r="B6" s="101"/>
      <c r="C6" s="101"/>
      <c r="D6" s="101"/>
      <c r="E6" s="101"/>
      <c r="F6" s="101"/>
      <c r="G6" s="101"/>
      <c r="H6" s="101"/>
      <c r="I6" s="101"/>
      <c r="J6" s="101"/>
      <c r="K6" s="8"/>
      <c r="L6" s="8"/>
      <c r="M6" s="7"/>
      <c r="N6" s="7"/>
    </row>
    <row r="7" spans="1:26" s="7" customFormat="1" ht="15" x14ac:dyDescent="0.25">
      <c r="A7" s="5"/>
      <c r="Z7" s="60" t="s">
        <v>13</v>
      </c>
    </row>
    <row r="8" spans="1:26" s="7" customFormat="1" ht="140.25" customHeight="1" x14ac:dyDescent="0.25">
      <c r="A8" s="102" t="s">
        <v>518</v>
      </c>
      <c r="B8" s="102"/>
      <c r="C8" s="102"/>
      <c r="D8" s="102"/>
      <c r="E8" s="102"/>
      <c r="F8" s="102"/>
      <c r="G8" s="102"/>
      <c r="H8" s="102"/>
      <c r="I8" s="102"/>
      <c r="J8" s="102"/>
      <c r="Z8" s="60" t="s">
        <v>14</v>
      </c>
    </row>
    <row r="9" spans="1:26" s="7" customFormat="1" ht="15" x14ac:dyDescent="0.25">
      <c r="A9" s="5"/>
      <c r="Z9" s="60" t="s">
        <v>15</v>
      </c>
    </row>
    <row r="10" spans="1:26" s="7" customFormat="1" ht="15" x14ac:dyDescent="0.25">
      <c r="A10" s="5"/>
      <c r="B10"/>
      <c r="C10"/>
      <c r="Z10" s="60" t="s">
        <v>16</v>
      </c>
    </row>
    <row r="11" spans="1:26" ht="31.5" customHeight="1" x14ac:dyDescent="0.25">
      <c r="A11" s="32" t="s">
        <v>511</v>
      </c>
      <c r="B11"/>
      <c r="C11"/>
      <c r="F11" s="27"/>
      <c r="G11" s="27"/>
      <c r="H11" s="33"/>
      <c r="J11" s="7"/>
      <c r="Z11" s="60" t="s">
        <v>17</v>
      </c>
    </row>
    <row r="12" spans="1:26" ht="239.25" customHeight="1" x14ac:dyDescent="0.25">
      <c r="A12" s="76" t="s">
        <v>510</v>
      </c>
      <c r="B12" s="34" t="s">
        <v>328</v>
      </c>
      <c r="C12" s="34" t="s">
        <v>516</v>
      </c>
      <c r="D12" s="34" t="s">
        <v>329</v>
      </c>
      <c r="E12" s="34" t="s">
        <v>502</v>
      </c>
      <c r="F12" s="35" t="s">
        <v>305</v>
      </c>
      <c r="G12" s="35" t="s">
        <v>306</v>
      </c>
      <c r="H12" s="35" t="s">
        <v>307</v>
      </c>
      <c r="I12" s="35" t="s">
        <v>308</v>
      </c>
      <c r="J12" s="35" t="s">
        <v>309</v>
      </c>
      <c r="K12" s="35" t="s">
        <v>310</v>
      </c>
      <c r="L12" s="35" t="s">
        <v>327</v>
      </c>
      <c r="M12" s="35" t="s">
        <v>311</v>
      </c>
      <c r="N12" s="35" t="s">
        <v>312</v>
      </c>
      <c r="O12" s="35" t="s">
        <v>313</v>
      </c>
      <c r="P12" s="35" t="s">
        <v>314</v>
      </c>
      <c r="Q12" s="36" t="s">
        <v>323</v>
      </c>
      <c r="R12"/>
      <c r="S12"/>
      <c r="T12" s="9" t="s">
        <v>18</v>
      </c>
      <c r="Z12" s="5"/>
    </row>
    <row r="13" spans="1:26" ht="27.75" customHeight="1" x14ac:dyDescent="0.25">
      <c r="A13" s="33" t="s">
        <v>330</v>
      </c>
      <c r="B13" s="37">
        <f>SUM(B15:B53,B55:B69)</f>
        <v>0</v>
      </c>
      <c r="C13" s="37">
        <f>SUM(C15:C53,C55:C69)</f>
        <v>0</v>
      </c>
      <c r="F13" s="38">
        <f>IFERROR(SUMPRODUCT($B$15:$B$69,F$15:F$69)/100,"")</f>
        <v>0</v>
      </c>
      <c r="G13" s="38">
        <f t="shared" ref="G13:P13" si="0">IFERROR(SUMPRODUCT($B$15:$B$69,G$15:G$69)/100,"")</f>
        <v>0</v>
      </c>
      <c r="H13" s="38">
        <f t="shared" si="0"/>
        <v>0</v>
      </c>
      <c r="I13" s="38">
        <f t="shared" si="0"/>
        <v>0</v>
      </c>
      <c r="J13" s="38">
        <f t="shared" si="0"/>
        <v>0</v>
      </c>
      <c r="K13" s="38">
        <f t="shared" si="0"/>
        <v>0</v>
      </c>
      <c r="L13" s="38">
        <f t="shared" si="0"/>
        <v>0</v>
      </c>
      <c r="M13" s="38">
        <f t="shared" si="0"/>
        <v>0</v>
      </c>
      <c r="N13" s="38">
        <f t="shared" si="0"/>
        <v>0</v>
      </c>
      <c r="O13" s="38">
        <f t="shared" si="0"/>
        <v>0</v>
      </c>
      <c r="P13" s="38">
        <f t="shared" si="0"/>
        <v>0</v>
      </c>
      <c r="Q13" s="66" t="str">
        <f>IFERROR((B13-SUM(F13:P13))/B13,"")</f>
        <v/>
      </c>
      <c r="R13"/>
      <c r="S13"/>
      <c r="T13" s="9" t="s">
        <v>19</v>
      </c>
      <c r="Z13" s="5"/>
    </row>
    <row r="14" spans="1:26" ht="28.5" customHeight="1" x14ac:dyDescent="0.25">
      <c r="A14" s="40" t="s">
        <v>331</v>
      </c>
      <c r="D14" s="41">
        <f>IFERROR(AVERAGE(D15:D53),)</f>
        <v>0</v>
      </c>
      <c r="E14" s="41" t="str">
        <f>IFERROR(AVERAGEIF(E15:E53, "&lt;&gt;0"), "0")</f>
        <v>0</v>
      </c>
      <c r="F14" s="42">
        <f t="shared" ref="F14:Q14" si="1">IFERROR(SUMPRODUCT($B$15:$B$53,$D$15:$D$53,F15:F53)/SUMPRODUCT($B$15:$B$53,F15:F53),0)</f>
        <v>0</v>
      </c>
      <c r="G14" s="42">
        <f t="shared" si="1"/>
        <v>0</v>
      </c>
      <c r="H14" s="42">
        <f t="shared" si="1"/>
        <v>0</v>
      </c>
      <c r="I14" s="42">
        <f t="shared" si="1"/>
        <v>0</v>
      </c>
      <c r="J14" s="42">
        <f t="shared" si="1"/>
        <v>0</v>
      </c>
      <c r="K14" s="42">
        <f t="shared" si="1"/>
        <v>0</v>
      </c>
      <c r="L14" s="42">
        <f t="shared" si="1"/>
        <v>0</v>
      </c>
      <c r="M14" s="42">
        <f t="shared" si="1"/>
        <v>0</v>
      </c>
      <c r="N14" s="42">
        <f t="shared" si="1"/>
        <v>0</v>
      </c>
      <c r="O14" s="42">
        <f t="shared" si="1"/>
        <v>0</v>
      </c>
      <c r="P14" s="42">
        <f t="shared" si="1"/>
        <v>0</v>
      </c>
      <c r="Q14" s="43">
        <f t="shared" si="1"/>
        <v>0</v>
      </c>
      <c r="R14" s="44" t="s">
        <v>367</v>
      </c>
      <c r="S14" s="45" t="s">
        <v>325</v>
      </c>
      <c r="T14" s="9" t="s">
        <v>20</v>
      </c>
      <c r="Z14" s="5"/>
    </row>
    <row r="15" spans="1:26" ht="15" x14ac:dyDescent="0.25">
      <c r="A15" s="58" t="s">
        <v>368</v>
      </c>
      <c r="B15" s="61"/>
      <c r="C15" s="61"/>
      <c r="D15" s="61"/>
      <c r="E15" s="68">
        <f>IF(D15&gt;0,(GPA!$B$21-D15)/(GPA!$B$21-GPA!$B$23)*100,0)</f>
        <v>0</v>
      </c>
      <c r="F15" s="62"/>
      <c r="G15" s="62"/>
      <c r="H15" s="62"/>
      <c r="I15" s="62"/>
      <c r="J15" s="62"/>
      <c r="K15" s="62"/>
      <c r="L15" s="62"/>
      <c r="M15" s="62"/>
      <c r="N15" s="62"/>
      <c r="O15" s="62"/>
      <c r="P15" s="62"/>
      <c r="Q15" s="47" t="str">
        <f t="shared" ref="Q15:Q53" si="2">IF(ISBLANK(B15)," ",100-SUM(F15:P15))</f>
        <v xml:space="preserve"> </v>
      </c>
      <c r="R15" s="48"/>
      <c r="S15" s="48"/>
      <c r="T15" s="9" t="s">
        <v>21</v>
      </c>
      <c r="Z15" s="5"/>
    </row>
    <row r="16" spans="1:26" ht="14.45" customHeight="1" x14ac:dyDescent="0.25">
      <c r="A16" s="58" t="s">
        <v>369</v>
      </c>
      <c r="B16" s="61"/>
      <c r="C16" s="61"/>
      <c r="D16" s="61"/>
      <c r="E16" s="68">
        <f>IF(D16&gt;0,(GPA!$B$21-D16)/(GPA!$B$21-GPA!$B$23)*100,0)</f>
        <v>0</v>
      </c>
      <c r="F16" s="62"/>
      <c r="G16" s="62"/>
      <c r="H16" s="62"/>
      <c r="I16" s="62"/>
      <c r="J16" s="62"/>
      <c r="K16" s="62"/>
      <c r="L16" s="62"/>
      <c r="M16" s="62"/>
      <c r="N16" s="62"/>
      <c r="O16" s="62"/>
      <c r="P16" s="62"/>
      <c r="Q16" s="47" t="str">
        <f t="shared" ref="Q16:Q34" si="3">IF(ISBLANK(B16)," ",100-SUM(F16:P16))</f>
        <v xml:space="preserve"> </v>
      </c>
      <c r="R16" s="48"/>
      <c r="S16" s="48"/>
      <c r="T16" s="9" t="s">
        <v>22</v>
      </c>
      <c r="Z16" s="5"/>
    </row>
    <row r="17" spans="1:26" ht="15" x14ac:dyDescent="0.25">
      <c r="A17" s="58" t="s">
        <v>370</v>
      </c>
      <c r="B17" s="61"/>
      <c r="C17" s="61"/>
      <c r="D17" s="61"/>
      <c r="E17" s="68">
        <f>IF(D17&gt;0,(GPA!$B$21-D17)/(GPA!$B$21-GPA!$B$23)*100,0)</f>
        <v>0</v>
      </c>
      <c r="F17" s="62"/>
      <c r="G17" s="62"/>
      <c r="H17" s="62"/>
      <c r="I17" s="62"/>
      <c r="J17" s="62"/>
      <c r="K17" s="62"/>
      <c r="L17" s="62"/>
      <c r="M17" s="62"/>
      <c r="N17" s="62"/>
      <c r="O17" s="62"/>
      <c r="P17" s="62"/>
      <c r="Q17" s="47" t="str">
        <f t="shared" si="3"/>
        <v xml:space="preserve"> </v>
      </c>
      <c r="R17" s="48"/>
      <c r="S17" s="48"/>
      <c r="T17" s="9" t="s">
        <v>23</v>
      </c>
      <c r="Z17" s="5"/>
    </row>
    <row r="18" spans="1:26" ht="15" x14ac:dyDescent="0.25">
      <c r="A18" s="58" t="s">
        <v>371</v>
      </c>
      <c r="B18" s="61"/>
      <c r="C18" s="61"/>
      <c r="D18" s="61"/>
      <c r="E18" s="68">
        <f>IF(D18&gt;0,(GPA!$B$21-D18)/(GPA!$B$21-GPA!$B$23)*100,0)</f>
        <v>0</v>
      </c>
      <c r="F18" s="62"/>
      <c r="G18" s="62"/>
      <c r="H18" s="62"/>
      <c r="I18" s="62"/>
      <c r="J18" s="62"/>
      <c r="K18" s="62"/>
      <c r="L18" s="62"/>
      <c r="M18" s="62"/>
      <c r="N18" s="62"/>
      <c r="O18" s="62"/>
      <c r="P18" s="62"/>
      <c r="Q18" s="47" t="str">
        <f t="shared" si="3"/>
        <v xml:space="preserve"> </v>
      </c>
      <c r="R18" s="48"/>
      <c r="S18" s="48"/>
      <c r="T18" s="9" t="s">
        <v>24</v>
      </c>
      <c r="Z18" s="5"/>
    </row>
    <row r="19" spans="1:26" ht="15" x14ac:dyDescent="0.25">
      <c r="A19" s="58" t="s">
        <v>372</v>
      </c>
      <c r="B19" s="61"/>
      <c r="C19" s="61"/>
      <c r="D19" s="61"/>
      <c r="E19" s="68">
        <f>IF(D19&gt;0,(GPA!$B$21-D19)/(GPA!$B$21-GPA!$B$23)*100,0)</f>
        <v>0</v>
      </c>
      <c r="F19" s="62"/>
      <c r="G19" s="62"/>
      <c r="H19" s="62"/>
      <c r="I19" s="62"/>
      <c r="J19" s="62"/>
      <c r="K19" s="62"/>
      <c r="L19" s="62"/>
      <c r="M19" s="62"/>
      <c r="N19" s="62"/>
      <c r="O19" s="62"/>
      <c r="P19" s="62"/>
      <c r="Q19" s="47" t="str">
        <f t="shared" si="3"/>
        <v xml:space="preserve"> </v>
      </c>
      <c r="R19" s="48"/>
      <c r="S19" s="48"/>
      <c r="T19" s="9" t="s">
        <v>25</v>
      </c>
      <c r="Z19" s="5"/>
    </row>
    <row r="20" spans="1:26" ht="15" x14ac:dyDescent="0.25">
      <c r="A20" s="58" t="s">
        <v>373</v>
      </c>
      <c r="B20" s="61"/>
      <c r="C20" s="61"/>
      <c r="D20" s="61"/>
      <c r="E20" s="68">
        <f>IF(D20&gt;0,(GPA!$B$21-D20)/(GPA!$B$21-GPA!$B$23)*100,0)</f>
        <v>0</v>
      </c>
      <c r="F20" s="62"/>
      <c r="G20" s="62"/>
      <c r="H20" s="62"/>
      <c r="I20" s="62"/>
      <c r="J20" s="62"/>
      <c r="K20" s="62"/>
      <c r="L20" s="62"/>
      <c r="M20" s="62"/>
      <c r="N20" s="62"/>
      <c r="O20" s="62"/>
      <c r="P20" s="62"/>
      <c r="Q20" s="47" t="str">
        <f t="shared" si="3"/>
        <v xml:space="preserve"> </v>
      </c>
      <c r="R20" s="48"/>
      <c r="S20" s="48"/>
      <c r="T20" s="9" t="s">
        <v>26</v>
      </c>
      <c r="Z20" s="5"/>
    </row>
    <row r="21" spans="1:26" ht="15" x14ac:dyDescent="0.25">
      <c r="A21" s="58" t="s">
        <v>374</v>
      </c>
      <c r="B21" s="61"/>
      <c r="C21" s="61"/>
      <c r="D21" s="61"/>
      <c r="E21" s="68">
        <f>IF(D21&gt;0,(GPA!$B$21-D21)/(GPA!$B$21-GPA!$B$23)*100,0)</f>
        <v>0</v>
      </c>
      <c r="F21" s="62"/>
      <c r="G21" s="62"/>
      <c r="H21" s="62"/>
      <c r="I21" s="62"/>
      <c r="J21" s="62"/>
      <c r="K21" s="62"/>
      <c r="L21" s="62"/>
      <c r="M21" s="62"/>
      <c r="N21" s="62"/>
      <c r="O21" s="62"/>
      <c r="P21" s="62"/>
      <c r="Q21" s="47" t="str">
        <f t="shared" si="3"/>
        <v xml:space="preserve"> </v>
      </c>
      <c r="R21" s="48"/>
      <c r="S21" s="48"/>
      <c r="T21" s="9" t="s">
        <v>27</v>
      </c>
      <c r="Z21" s="5"/>
    </row>
    <row r="22" spans="1:26" ht="15" x14ac:dyDescent="0.25">
      <c r="A22" s="58" t="s">
        <v>375</v>
      </c>
      <c r="B22" s="61"/>
      <c r="C22" s="61"/>
      <c r="D22" s="61"/>
      <c r="E22" s="68">
        <f>IF(D22&gt;0,(GPA!$B$21-D22)/(GPA!$B$21-GPA!$B$23)*100,0)</f>
        <v>0</v>
      </c>
      <c r="F22" s="62"/>
      <c r="G22" s="62"/>
      <c r="H22" s="62"/>
      <c r="I22" s="62"/>
      <c r="J22" s="62"/>
      <c r="K22" s="62"/>
      <c r="L22" s="62"/>
      <c r="M22" s="62"/>
      <c r="N22" s="62"/>
      <c r="O22" s="62"/>
      <c r="P22" s="62"/>
      <c r="Q22" s="47" t="str">
        <f t="shared" si="3"/>
        <v xml:space="preserve"> </v>
      </c>
      <c r="R22" s="48"/>
      <c r="S22" s="48"/>
      <c r="T22" s="9" t="s">
        <v>28</v>
      </c>
      <c r="Z22" s="5"/>
    </row>
    <row r="23" spans="1:26" ht="15" x14ac:dyDescent="0.25">
      <c r="A23" s="58" t="s">
        <v>376</v>
      </c>
      <c r="B23" s="61"/>
      <c r="C23" s="61"/>
      <c r="D23" s="61"/>
      <c r="E23" s="68">
        <f>IF(D23&gt;0,(GPA!$B$21-D23)/(GPA!$B$21-GPA!$B$23)*100,0)</f>
        <v>0</v>
      </c>
      <c r="F23" s="62"/>
      <c r="G23" s="62"/>
      <c r="H23" s="62"/>
      <c r="I23" s="62"/>
      <c r="J23" s="62"/>
      <c r="K23" s="62"/>
      <c r="L23" s="62"/>
      <c r="M23" s="62"/>
      <c r="N23" s="62"/>
      <c r="O23" s="62"/>
      <c r="P23" s="62"/>
      <c r="Q23" s="47" t="str">
        <f t="shared" si="3"/>
        <v xml:space="preserve"> </v>
      </c>
      <c r="R23" s="48"/>
      <c r="S23" s="48"/>
      <c r="T23" s="9" t="s">
        <v>29</v>
      </c>
      <c r="Z23" s="5"/>
    </row>
    <row r="24" spans="1:26" ht="15" x14ac:dyDescent="0.25">
      <c r="A24" s="58" t="s">
        <v>377</v>
      </c>
      <c r="B24" s="61"/>
      <c r="C24" s="61"/>
      <c r="D24" s="61"/>
      <c r="E24" s="68">
        <f>IF(D24&gt;0,(GPA!$B$21-D24)/(GPA!$B$21-GPA!$B$23)*100,0)</f>
        <v>0</v>
      </c>
      <c r="F24" s="62"/>
      <c r="G24" s="62"/>
      <c r="H24" s="62"/>
      <c r="I24" s="62"/>
      <c r="J24" s="62"/>
      <c r="K24" s="62"/>
      <c r="L24" s="62"/>
      <c r="M24" s="62"/>
      <c r="N24" s="62"/>
      <c r="O24" s="62"/>
      <c r="P24" s="62"/>
      <c r="Q24" s="47" t="str">
        <f t="shared" si="3"/>
        <v xml:space="preserve"> </v>
      </c>
      <c r="R24" s="48"/>
      <c r="S24" s="48"/>
      <c r="T24" s="9" t="s">
        <v>30</v>
      </c>
      <c r="Z24" s="5"/>
    </row>
    <row r="25" spans="1:26" ht="15" x14ac:dyDescent="0.25">
      <c r="A25" s="58" t="s">
        <v>378</v>
      </c>
      <c r="B25" s="61"/>
      <c r="C25" s="61"/>
      <c r="D25" s="61"/>
      <c r="E25" s="68">
        <f>IF(D25&gt;0,(GPA!$B$21-D25)/(GPA!$B$21-GPA!$B$23)*100,0)</f>
        <v>0</v>
      </c>
      <c r="F25" s="62"/>
      <c r="G25" s="62"/>
      <c r="H25" s="62"/>
      <c r="I25" s="62"/>
      <c r="J25" s="62"/>
      <c r="K25" s="62"/>
      <c r="L25" s="62"/>
      <c r="M25" s="62"/>
      <c r="N25" s="62"/>
      <c r="O25" s="62"/>
      <c r="P25" s="62"/>
      <c r="Q25" s="47" t="str">
        <f t="shared" si="3"/>
        <v xml:space="preserve"> </v>
      </c>
      <c r="R25" s="48"/>
      <c r="S25" s="48"/>
      <c r="T25" s="9" t="s">
        <v>31</v>
      </c>
      <c r="Z25" s="5"/>
    </row>
    <row r="26" spans="1:26" ht="15" x14ac:dyDescent="0.25">
      <c r="A26" s="58" t="s">
        <v>379</v>
      </c>
      <c r="B26" s="58"/>
      <c r="C26" s="58"/>
      <c r="D26" s="58"/>
      <c r="E26" s="68">
        <f>IF(D26&gt;0,(GPA!$B$21-D26)/(GPA!$B$21-GPA!$B$23)*100,0)</f>
        <v>0</v>
      </c>
      <c r="F26" s="62"/>
      <c r="G26" s="62"/>
      <c r="H26" s="62"/>
      <c r="I26" s="62"/>
      <c r="J26" s="62"/>
      <c r="K26" s="62"/>
      <c r="L26" s="62"/>
      <c r="M26" s="62"/>
      <c r="N26" s="62"/>
      <c r="O26" s="62"/>
      <c r="P26" s="62"/>
      <c r="Q26" s="47" t="str">
        <f t="shared" si="3"/>
        <v xml:space="preserve"> </v>
      </c>
      <c r="R26" s="48"/>
      <c r="S26" s="48"/>
      <c r="T26" s="9" t="s">
        <v>32</v>
      </c>
      <c r="Z26" s="5"/>
    </row>
    <row r="27" spans="1:26" ht="15" x14ac:dyDescent="0.25">
      <c r="A27" s="58" t="s">
        <v>380</v>
      </c>
      <c r="B27" s="58"/>
      <c r="C27" s="58"/>
      <c r="D27" s="58"/>
      <c r="E27" s="68">
        <f>IF(D27&gt;0,(GPA!$B$21-D27)/(GPA!$B$21-GPA!$B$23)*100,0)</f>
        <v>0</v>
      </c>
      <c r="F27" s="62"/>
      <c r="G27" s="62"/>
      <c r="H27" s="62"/>
      <c r="I27" s="62"/>
      <c r="J27" s="62"/>
      <c r="K27" s="62"/>
      <c r="L27" s="62"/>
      <c r="M27" s="62"/>
      <c r="N27" s="62"/>
      <c r="O27" s="62"/>
      <c r="P27" s="62"/>
      <c r="Q27" s="47" t="str">
        <f t="shared" si="3"/>
        <v xml:space="preserve"> </v>
      </c>
      <c r="R27" s="48"/>
      <c r="S27" s="48"/>
      <c r="T27" s="9" t="s">
        <v>33</v>
      </c>
      <c r="Z27" s="5"/>
    </row>
    <row r="28" spans="1:26" ht="15" x14ac:dyDescent="0.25">
      <c r="A28" s="58" t="s">
        <v>381</v>
      </c>
      <c r="B28" s="58"/>
      <c r="C28" s="58"/>
      <c r="D28" s="58"/>
      <c r="E28" s="68">
        <f>IF(D28&gt;0,(GPA!$B$21-D28)/(GPA!$B$21-GPA!$B$23)*100,0)</f>
        <v>0</v>
      </c>
      <c r="F28" s="62"/>
      <c r="G28" s="62"/>
      <c r="H28" s="62"/>
      <c r="I28" s="62"/>
      <c r="J28" s="62"/>
      <c r="K28" s="62"/>
      <c r="L28" s="62"/>
      <c r="M28" s="62"/>
      <c r="N28" s="62"/>
      <c r="O28" s="62"/>
      <c r="P28" s="62"/>
      <c r="Q28" s="47" t="str">
        <f t="shared" si="3"/>
        <v xml:space="preserve"> </v>
      </c>
      <c r="R28" s="48"/>
      <c r="S28" s="48"/>
      <c r="T28" s="9" t="s">
        <v>34</v>
      </c>
      <c r="Z28" s="5"/>
    </row>
    <row r="29" spans="1:26" ht="15" x14ac:dyDescent="0.25">
      <c r="A29" s="58" t="s">
        <v>382</v>
      </c>
      <c r="B29" s="58"/>
      <c r="C29" s="58"/>
      <c r="D29" s="58"/>
      <c r="E29" s="68">
        <f>IF(D29&gt;0,(GPA!$B$21-D29)/(GPA!$B$21-GPA!$B$23)*100,0)</f>
        <v>0</v>
      </c>
      <c r="F29" s="62"/>
      <c r="G29" s="62"/>
      <c r="H29" s="62"/>
      <c r="I29" s="62"/>
      <c r="J29" s="62"/>
      <c r="K29" s="62"/>
      <c r="L29" s="62"/>
      <c r="M29" s="62"/>
      <c r="N29" s="62"/>
      <c r="O29" s="62"/>
      <c r="P29" s="62"/>
      <c r="Q29" s="47" t="str">
        <f t="shared" si="3"/>
        <v xml:space="preserve"> </v>
      </c>
      <c r="R29" s="48"/>
      <c r="S29" s="48"/>
      <c r="T29" s="9" t="s">
        <v>35</v>
      </c>
      <c r="Z29" s="5"/>
    </row>
    <row r="30" spans="1:26" ht="15" x14ac:dyDescent="0.25">
      <c r="A30" s="58" t="s">
        <v>383</v>
      </c>
      <c r="B30" s="58"/>
      <c r="C30" s="58"/>
      <c r="D30" s="58"/>
      <c r="E30" s="68">
        <f>IF(D30&gt;0,(GPA!$B$21-D30)/(GPA!$B$21-GPA!$B$23)*100,0)</f>
        <v>0</v>
      </c>
      <c r="F30" s="62"/>
      <c r="G30" s="62"/>
      <c r="H30" s="62"/>
      <c r="I30" s="62"/>
      <c r="J30" s="62"/>
      <c r="K30" s="62"/>
      <c r="L30" s="62"/>
      <c r="M30" s="62"/>
      <c r="N30" s="62"/>
      <c r="O30" s="62"/>
      <c r="P30" s="62"/>
      <c r="Q30" s="47" t="str">
        <f t="shared" si="3"/>
        <v xml:space="preserve"> </v>
      </c>
      <c r="R30" s="48"/>
      <c r="S30" s="48"/>
      <c r="T30" s="9" t="s">
        <v>36</v>
      </c>
      <c r="Z30" s="5"/>
    </row>
    <row r="31" spans="1:26" ht="15" x14ac:dyDescent="0.25">
      <c r="A31" s="58" t="s">
        <v>384</v>
      </c>
      <c r="B31" s="58"/>
      <c r="C31" s="58"/>
      <c r="D31" s="58"/>
      <c r="E31" s="68">
        <f>IF(D31&gt;0,(GPA!$B$21-D31)/(GPA!$B$21-GPA!$B$23)*100,0)</f>
        <v>0</v>
      </c>
      <c r="F31" s="62"/>
      <c r="G31" s="62"/>
      <c r="H31" s="62"/>
      <c r="I31" s="62"/>
      <c r="J31" s="62"/>
      <c r="K31" s="62"/>
      <c r="L31" s="62"/>
      <c r="M31" s="62"/>
      <c r="N31" s="62"/>
      <c r="O31" s="62"/>
      <c r="P31" s="62"/>
      <c r="Q31" s="47" t="str">
        <f t="shared" si="3"/>
        <v xml:space="preserve"> </v>
      </c>
      <c r="R31" s="48"/>
      <c r="S31" s="48"/>
      <c r="T31" s="9" t="s">
        <v>37</v>
      </c>
      <c r="Z31" s="5"/>
    </row>
    <row r="32" spans="1:26" ht="15" x14ac:dyDescent="0.25">
      <c r="A32" s="58" t="s">
        <v>385</v>
      </c>
      <c r="B32" s="58"/>
      <c r="C32" s="58"/>
      <c r="D32" s="58"/>
      <c r="E32" s="68">
        <f>IF(D32&gt;0,(GPA!$B$21-D32)/(GPA!$B$21-GPA!$B$23)*100,0)</f>
        <v>0</v>
      </c>
      <c r="F32" s="62"/>
      <c r="G32" s="62"/>
      <c r="H32" s="62"/>
      <c r="I32" s="62"/>
      <c r="J32" s="62"/>
      <c r="K32" s="62"/>
      <c r="L32" s="62"/>
      <c r="M32" s="62"/>
      <c r="N32" s="62"/>
      <c r="O32" s="62"/>
      <c r="P32" s="62"/>
      <c r="Q32" s="47" t="str">
        <f t="shared" si="3"/>
        <v xml:space="preserve"> </v>
      </c>
      <c r="R32" s="48"/>
      <c r="S32" s="48"/>
      <c r="T32" s="9" t="s">
        <v>38</v>
      </c>
      <c r="Z32" s="5"/>
    </row>
    <row r="33" spans="1:26" ht="15" x14ac:dyDescent="0.25">
      <c r="A33" s="58" t="s">
        <v>386</v>
      </c>
      <c r="B33" s="58"/>
      <c r="C33" s="58"/>
      <c r="D33" s="58"/>
      <c r="E33" s="68">
        <f>IF(D33&gt;0,(GPA!$B$21-D33)/(GPA!$B$21-GPA!$B$23)*100,0)</f>
        <v>0</v>
      </c>
      <c r="F33" s="62"/>
      <c r="G33" s="62"/>
      <c r="H33" s="62"/>
      <c r="I33" s="62"/>
      <c r="J33" s="62"/>
      <c r="K33" s="62"/>
      <c r="L33" s="62"/>
      <c r="M33" s="62"/>
      <c r="N33" s="62"/>
      <c r="O33" s="62"/>
      <c r="P33" s="62"/>
      <c r="Q33" s="47" t="str">
        <f t="shared" si="3"/>
        <v xml:space="preserve"> </v>
      </c>
      <c r="R33" s="48"/>
      <c r="S33" s="48"/>
      <c r="T33" s="9" t="s">
        <v>39</v>
      </c>
      <c r="Z33" s="5"/>
    </row>
    <row r="34" spans="1:26" ht="15" x14ac:dyDescent="0.25">
      <c r="A34" s="58" t="s">
        <v>387</v>
      </c>
      <c r="B34" s="58"/>
      <c r="C34" s="58"/>
      <c r="D34" s="58"/>
      <c r="E34" s="68">
        <f>IF(D34&gt;0,(GPA!$B$21-D34)/(GPA!$B$21-GPA!$B$23)*100,0)</f>
        <v>0</v>
      </c>
      <c r="F34" s="62"/>
      <c r="G34" s="62"/>
      <c r="H34" s="62"/>
      <c r="I34" s="62"/>
      <c r="J34" s="62"/>
      <c r="K34" s="62"/>
      <c r="L34" s="62"/>
      <c r="M34" s="62"/>
      <c r="N34" s="62"/>
      <c r="O34" s="62"/>
      <c r="P34" s="62"/>
      <c r="Q34" s="47" t="str">
        <f t="shared" si="3"/>
        <v xml:space="preserve"> </v>
      </c>
      <c r="R34" s="48"/>
      <c r="S34" s="48"/>
      <c r="T34" s="9" t="s">
        <v>40</v>
      </c>
      <c r="Z34" s="5"/>
    </row>
    <row r="35" spans="1:26" ht="14.45" customHeight="1" x14ac:dyDescent="0.25">
      <c r="A35" s="58" t="s">
        <v>388</v>
      </c>
      <c r="B35" s="61"/>
      <c r="C35" s="61"/>
      <c r="D35" s="61"/>
      <c r="E35" s="68">
        <f>IF(D35&gt;0,(GPA!$B$21-D35)/(GPA!$B$21-GPA!$B$23)*100,0)</f>
        <v>0</v>
      </c>
      <c r="F35" s="62"/>
      <c r="G35" s="62"/>
      <c r="H35" s="62"/>
      <c r="I35" s="62"/>
      <c r="J35" s="62"/>
      <c r="K35" s="62"/>
      <c r="L35" s="62"/>
      <c r="M35" s="62"/>
      <c r="N35" s="62"/>
      <c r="O35" s="62"/>
      <c r="P35" s="62"/>
      <c r="Q35" s="47" t="str">
        <f t="shared" si="2"/>
        <v xml:space="preserve"> </v>
      </c>
      <c r="R35" s="48"/>
      <c r="S35" s="48"/>
      <c r="T35" s="9" t="s">
        <v>22</v>
      </c>
      <c r="Z35" s="5"/>
    </row>
    <row r="36" spans="1:26" ht="15" x14ac:dyDescent="0.25">
      <c r="A36" s="58" t="s">
        <v>389</v>
      </c>
      <c r="B36" s="61"/>
      <c r="C36" s="61"/>
      <c r="D36" s="61"/>
      <c r="E36" s="68">
        <f>IF(D36&gt;0,(GPA!$B$21-D36)/(GPA!$B$21-GPA!$B$23)*100,0)</f>
        <v>0</v>
      </c>
      <c r="F36" s="62"/>
      <c r="G36" s="62"/>
      <c r="H36" s="62"/>
      <c r="I36" s="62"/>
      <c r="J36" s="62"/>
      <c r="K36" s="62"/>
      <c r="L36" s="62"/>
      <c r="M36" s="62"/>
      <c r="N36" s="62"/>
      <c r="O36" s="62"/>
      <c r="P36" s="62"/>
      <c r="Q36" s="47" t="str">
        <f t="shared" si="2"/>
        <v xml:space="preserve"> </v>
      </c>
      <c r="R36" s="48"/>
      <c r="S36" s="48"/>
      <c r="T36" s="9" t="s">
        <v>23</v>
      </c>
      <c r="Z36" s="5"/>
    </row>
    <row r="37" spans="1:26" ht="15" x14ac:dyDescent="0.25">
      <c r="A37" s="58" t="s">
        <v>390</v>
      </c>
      <c r="B37" s="61"/>
      <c r="C37" s="61"/>
      <c r="D37" s="61"/>
      <c r="E37" s="68">
        <f>IF(D37&gt;0,(GPA!$B$21-D37)/(GPA!$B$21-GPA!$B$23)*100,0)</f>
        <v>0</v>
      </c>
      <c r="F37" s="62"/>
      <c r="G37" s="62"/>
      <c r="H37" s="62"/>
      <c r="I37" s="62"/>
      <c r="J37" s="62"/>
      <c r="K37" s="62"/>
      <c r="L37" s="62"/>
      <c r="M37" s="62"/>
      <c r="N37" s="62"/>
      <c r="O37" s="62"/>
      <c r="P37" s="62"/>
      <c r="Q37" s="47" t="str">
        <f t="shared" si="2"/>
        <v xml:space="preserve"> </v>
      </c>
      <c r="R37" s="48"/>
      <c r="S37" s="48"/>
      <c r="T37" s="9" t="s">
        <v>24</v>
      </c>
      <c r="Z37" s="5"/>
    </row>
    <row r="38" spans="1:26" ht="15" x14ac:dyDescent="0.25">
      <c r="A38" s="58" t="s">
        <v>391</v>
      </c>
      <c r="B38" s="61"/>
      <c r="C38" s="61"/>
      <c r="D38" s="61"/>
      <c r="E38" s="68">
        <f>IF(D38&gt;0,(GPA!$B$21-D38)/(GPA!$B$21-GPA!$B$23)*100,0)</f>
        <v>0</v>
      </c>
      <c r="F38" s="62"/>
      <c r="G38" s="62"/>
      <c r="H38" s="62"/>
      <c r="I38" s="62"/>
      <c r="J38" s="62"/>
      <c r="K38" s="62"/>
      <c r="L38" s="62"/>
      <c r="M38" s="62"/>
      <c r="N38" s="62"/>
      <c r="O38" s="62"/>
      <c r="P38" s="62"/>
      <c r="Q38" s="47" t="str">
        <f t="shared" si="2"/>
        <v xml:space="preserve"> </v>
      </c>
      <c r="R38" s="48"/>
      <c r="S38" s="48"/>
      <c r="T38" s="9" t="s">
        <v>25</v>
      </c>
      <c r="Z38" s="5"/>
    </row>
    <row r="39" spans="1:26" ht="15" x14ac:dyDescent="0.25">
      <c r="A39" s="58" t="s">
        <v>392</v>
      </c>
      <c r="B39" s="61"/>
      <c r="C39" s="61"/>
      <c r="D39" s="61"/>
      <c r="E39" s="68">
        <f>IF(D39&gt;0,(GPA!$B$21-D39)/(GPA!$B$21-GPA!$B$23)*100,0)</f>
        <v>0</v>
      </c>
      <c r="F39" s="62"/>
      <c r="G39" s="62"/>
      <c r="H39" s="62"/>
      <c r="I39" s="62"/>
      <c r="J39" s="62"/>
      <c r="K39" s="62"/>
      <c r="L39" s="62"/>
      <c r="M39" s="62"/>
      <c r="N39" s="62"/>
      <c r="O39" s="62"/>
      <c r="P39" s="62"/>
      <c r="Q39" s="47" t="str">
        <f t="shared" si="2"/>
        <v xml:space="preserve"> </v>
      </c>
      <c r="R39" s="48"/>
      <c r="S39" s="48"/>
      <c r="T39" s="9" t="s">
        <v>26</v>
      </c>
      <c r="Z39" s="5"/>
    </row>
    <row r="40" spans="1:26" ht="15" x14ac:dyDescent="0.25">
      <c r="A40" s="58" t="s">
        <v>393</v>
      </c>
      <c r="B40" s="61"/>
      <c r="C40" s="61"/>
      <c r="D40" s="61"/>
      <c r="E40" s="68">
        <f>IF(D40&gt;0,(GPA!$B$21-D40)/(GPA!$B$21-GPA!$B$23)*100,0)</f>
        <v>0</v>
      </c>
      <c r="F40" s="62"/>
      <c r="G40" s="62"/>
      <c r="H40" s="62"/>
      <c r="I40" s="62"/>
      <c r="J40" s="62"/>
      <c r="K40" s="62"/>
      <c r="L40" s="62"/>
      <c r="M40" s="62"/>
      <c r="N40" s="62"/>
      <c r="O40" s="62"/>
      <c r="P40" s="62"/>
      <c r="Q40" s="47" t="str">
        <f t="shared" si="2"/>
        <v xml:space="preserve"> </v>
      </c>
      <c r="R40" s="48"/>
      <c r="S40" s="48"/>
      <c r="T40" s="9" t="s">
        <v>27</v>
      </c>
      <c r="Z40" s="5"/>
    </row>
    <row r="41" spans="1:26" ht="15" x14ac:dyDescent="0.25">
      <c r="A41" s="58" t="s">
        <v>394</v>
      </c>
      <c r="B41" s="61"/>
      <c r="C41" s="61"/>
      <c r="D41" s="61"/>
      <c r="E41" s="68">
        <f>IF(D41&gt;0,(GPA!$B$21-D41)/(GPA!$B$21-GPA!$B$23)*100,0)</f>
        <v>0</v>
      </c>
      <c r="F41" s="62"/>
      <c r="G41" s="62"/>
      <c r="H41" s="62"/>
      <c r="I41" s="62"/>
      <c r="J41" s="62"/>
      <c r="K41" s="62"/>
      <c r="L41" s="62"/>
      <c r="M41" s="62"/>
      <c r="N41" s="62"/>
      <c r="O41" s="62"/>
      <c r="P41" s="62"/>
      <c r="Q41" s="47" t="str">
        <f t="shared" si="2"/>
        <v xml:space="preserve"> </v>
      </c>
      <c r="R41" s="48"/>
      <c r="S41" s="48"/>
      <c r="T41" s="9" t="s">
        <v>28</v>
      </c>
      <c r="Z41" s="5"/>
    </row>
    <row r="42" spans="1:26" ht="15" x14ac:dyDescent="0.25">
      <c r="A42" s="58" t="s">
        <v>395</v>
      </c>
      <c r="B42" s="61"/>
      <c r="C42" s="61"/>
      <c r="D42" s="61"/>
      <c r="E42" s="68">
        <f>IF(D42&gt;0,(GPA!$B$21-D42)/(GPA!$B$21-GPA!$B$23)*100,0)</f>
        <v>0</v>
      </c>
      <c r="F42" s="62"/>
      <c r="G42" s="62"/>
      <c r="H42" s="62"/>
      <c r="I42" s="62"/>
      <c r="J42" s="62"/>
      <c r="K42" s="62"/>
      <c r="L42" s="62"/>
      <c r="M42" s="62"/>
      <c r="N42" s="62"/>
      <c r="O42" s="62"/>
      <c r="P42" s="62"/>
      <c r="Q42" s="47" t="str">
        <f t="shared" si="2"/>
        <v xml:space="preserve"> </v>
      </c>
      <c r="R42" s="48"/>
      <c r="S42" s="48"/>
      <c r="T42" s="9" t="s">
        <v>29</v>
      </c>
      <c r="Z42" s="5"/>
    </row>
    <row r="43" spans="1:26" ht="15" x14ac:dyDescent="0.25">
      <c r="A43" s="58" t="s">
        <v>396</v>
      </c>
      <c r="B43" s="61"/>
      <c r="C43" s="61"/>
      <c r="D43" s="61"/>
      <c r="E43" s="68">
        <f>IF(D43&gt;0,(GPA!$B$21-D43)/(GPA!$B$21-GPA!$B$23)*100,0)</f>
        <v>0</v>
      </c>
      <c r="F43" s="62"/>
      <c r="G43" s="62"/>
      <c r="H43" s="62"/>
      <c r="I43" s="62"/>
      <c r="J43" s="62"/>
      <c r="K43" s="62"/>
      <c r="L43" s="62"/>
      <c r="M43" s="62"/>
      <c r="N43" s="62"/>
      <c r="O43" s="62"/>
      <c r="P43" s="62"/>
      <c r="Q43" s="47" t="str">
        <f t="shared" si="2"/>
        <v xml:space="preserve"> </v>
      </c>
      <c r="R43" s="48"/>
      <c r="S43" s="48"/>
      <c r="T43" s="9" t="s">
        <v>30</v>
      </c>
      <c r="Z43" s="5"/>
    </row>
    <row r="44" spans="1:26" ht="15" x14ac:dyDescent="0.25">
      <c r="A44" s="58" t="s">
        <v>397</v>
      </c>
      <c r="B44" s="61"/>
      <c r="C44" s="61"/>
      <c r="D44" s="61"/>
      <c r="E44" s="68">
        <f>IF(D44&gt;0,(GPA!$B$21-D44)/(GPA!$B$21-GPA!$B$23)*100,0)</f>
        <v>0</v>
      </c>
      <c r="F44" s="62"/>
      <c r="G44" s="62"/>
      <c r="H44" s="62"/>
      <c r="I44" s="62"/>
      <c r="J44" s="62"/>
      <c r="K44" s="62"/>
      <c r="L44" s="62"/>
      <c r="M44" s="62"/>
      <c r="N44" s="62"/>
      <c r="O44" s="62"/>
      <c r="P44" s="62"/>
      <c r="Q44" s="47" t="str">
        <f t="shared" si="2"/>
        <v xml:space="preserve"> </v>
      </c>
      <c r="R44" s="48"/>
      <c r="S44" s="48"/>
      <c r="T44" s="9" t="s">
        <v>31</v>
      </c>
      <c r="Z44" s="5"/>
    </row>
    <row r="45" spans="1:26" ht="15" x14ac:dyDescent="0.25">
      <c r="A45" s="58" t="s">
        <v>398</v>
      </c>
      <c r="B45" s="58"/>
      <c r="C45" s="58"/>
      <c r="D45" s="58"/>
      <c r="E45" s="68">
        <f>IF(D45&gt;0,(GPA!$B$21-D45)/(GPA!$B$21-GPA!$B$23)*100,0)</f>
        <v>0</v>
      </c>
      <c r="F45" s="62"/>
      <c r="G45" s="62"/>
      <c r="H45" s="62"/>
      <c r="I45" s="62"/>
      <c r="J45" s="62"/>
      <c r="K45" s="62"/>
      <c r="L45" s="62"/>
      <c r="M45" s="62"/>
      <c r="N45" s="62"/>
      <c r="O45" s="62"/>
      <c r="P45" s="62"/>
      <c r="Q45" s="47" t="str">
        <f t="shared" si="2"/>
        <v xml:space="preserve"> </v>
      </c>
      <c r="R45" s="48"/>
      <c r="S45" s="48"/>
      <c r="T45" s="9" t="s">
        <v>32</v>
      </c>
      <c r="Z45" s="5"/>
    </row>
    <row r="46" spans="1:26" ht="15" x14ac:dyDescent="0.25">
      <c r="A46" s="58" t="s">
        <v>399</v>
      </c>
      <c r="B46" s="58"/>
      <c r="C46" s="58"/>
      <c r="D46" s="58"/>
      <c r="E46" s="68">
        <f>IF(D46&gt;0,(GPA!$B$21-D46)/(GPA!$B$21-GPA!$B$23)*100,0)</f>
        <v>0</v>
      </c>
      <c r="F46" s="62"/>
      <c r="G46" s="62"/>
      <c r="H46" s="62"/>
      <c r="I46" s="62"/>
      <c r="J46" s="62"/>
      <c r="K46" s="62"/>
      <c r="L46" s="62"/>
      <c r="M46" s="62"/>
      <c r="N46" s="62"/>
      <c r="O46" s="62"/>
      <c r="P46" s="62"/>
      <c r="Q46" s="47" t="str">
        <f t="shared" si="2"/>
        <v xml:space="preserve"> </v>
      </c>
      <c r="R46" s="48"/>
      <c r="S46" s="48"/>
      <c r="T46" s="9" t="s">
        <v>33</v>
      </c>
      <c r="Z46" s="5"/>
    </row>
    <row r="47" spans="1:26" ht="15" x14ac:dyDescent="0.25">
      <c r="A47" s="58" t="s">
        <v>400</v>
      </c>
      <c r="B47" s="58"/>
      <c r="C47" s="58"/>
      <c r="D47" s="58"/>
      <c r="E47" s="68">
        <f>IF(D47&gt;0,(GPA!$B$21-D47)/(GPA!$B$21-GPA!$B$23)*100,0)</f>
        <v>0</v>
      </c>
      <c r="F47" s="62"/>
      <c r="G47" s="62"/>
      <c r="H47" s="62"/>
      <c r="I47" s="62"/>
      <c r="J47" s="62"/>
      <c r="K47" s="62"/>
      <c r="L47" s="62"/>
      <c r="M47" s="62"/>
      <c r="N47" s="62"/>
      <c r="O47" s="62"/>
      <c r="P47" s="62"/>
      <c r="Q47" s="47" t="str">
        <f t="shared" si="2"/>
        <v xml:space="preserve"> </v>
      </c>
      <c r="R47" s="48"/>
      <c r="S47" s="48"/>
      <c r="T47" s="9" t="s">
        <v>34</v>
      </c>
      <c r="Z47" s="5"/>
    </row>
    <row r="48" spans="1:26" ht="15" x14ac:dyDescent="0.25">
      <c r="A48" s="58" t="s">
        <v>401</v>
      </c>
      <c r="B48" s="58"/>
      <c r="C48" s="58"/>
      <c r="D48" s="58"/>
      <c r="E48" s="68">
        <f>IF(D48&gt;0,(GPA!$B$21-D48)/(GPA!$B$21-GPA!$B$23)*100,0)</f>
        <v>0</v>
      </c>
      <c r="F48" s="62"/>
      <c r="G48" s="62"/>
      <c r="H48" s="62"/>
      <c r="I48" s="62"/>
      <c r="J48" s="62"/>
      <c r="K48" s="62"/>
      <c r="L48" s="62"/>
      <c r="M48" s="62"/>
      <c r="N48" s="62"/>
      <c r="O48" s="62"/>
      <c r="P48" s="62"/>
      <c r="Q48" s="47" t="str">
        <f t="shared" si="2"/>
        <v xml:space="preserve"> </v>
      </c>
      <c r="R48" s="48"/>
      <c r="S48" s="48"/>
      <c r="T48" s="9" t="s">
        <v>35</v>
      </c>
      <c r="Z48" s="5"/>
    </row>
    <row r="49" spans="1:26" ht="15" x14ac:dyDescent="0.25">
      <c r="A49" s="58" t="s">
        <v>402</v>
      </c>
      <c r="B49" s="58"/>
      <c r="C49" s="58"/>
      <c r="D49" s="58"/>
      <c r="E49" s="68">
        <f>IF(D49&gt;0,(GPA!$B$21-D49)/(GPA!$B$21-GPA!$B$23)*100,0)</f>
        <v>0</v>
      </c>
      <c r="F49" s="62"/>
      <c r="G49" s="62"/>
      <c r="H49" s="62"/>
      <c r="I49" s="62"/>
      <c r="J49" s="62"/>
      <c r="K49" s="62"/>
      <c r="L49" s="62"/>
      <c r="M49" s="62"/>
      <c r="N49" s="62"/>
      <c r="O49" s="62"/>
      <c r="P49" s="62"/>
      <c r="Q49" s="47" t="str">
        <f t="shared" si="2"/>
        <v xml:space="preserve"> </v>
      </c>
      <c r="R49" s="48"/>
      <c r="S49" s="48"/>
      <c r="T49" s="9" t="s">
        <v>36</v>
      </c>
      <c r="Z49" s="5"/>
    </row>
    <row r="50" spans="1:26" ht="15" x14ac:dyDescent="0.25">
      <c r="A50" s="58" t="s">
        <v>403</v>
      </c>
      <c r="B50" s="58"/>
      <c r="C50" s="58"/>
      <c r="D50" s="58"/>
      <c r="E50" s="68">
        <f>IF(D50&gt;0,(GPA!$B$21-D50)/(GPA!$B$21-GPA!$B$23)*100,0)</f>
        <v>0</v>
      </c>
      <c r="F50" s="62"/>
      <c r="G50" s="62"/>
      <c r="H50" s="62"/>
      <c r="I50" s="62"/>
      <c r="J50" s="62"/>
      <c r="K50" s="62"/>
      <c r="L50" s="62"/>
      <c r="M50" s="62"/>
      <c r="N50" s="62"/>
      <c r="O50" s="62"/>
      <c r="P50" s="62"/>
      <c r="Q50" s="47" t="str">
        <f t="shared" si="2"/>
        <v xml:space="preserve"> </v>
      </c>
      <c r="R50" s="48"/>
      <c r="S50" s="48"/>
      <c r="T50" s="9" t="s">
        <v>37</v>
      </c>
      <c r="Z50" s="5"/>
    </row>
    <row r="51" spans="1:26" ht="15" x14ac:dyDescent="0.25">
      <c r="A51" s="58" t="s">
        <v>404</v>
      </c>
      <c r="B51" s="58"/>
      <c r="C51" s="58"/>
      <c r="D51" s="58"/>
      <c r="E51" s="68">
        <f>IF(D51&gt;0,(GPA!$B$21-D51)/(GPA!$B$21-GPA!$B$23)*100,0)</f>
        <v>0</v>
      </c>
      <c r="F51" s="62"/>
      <c r="G51" s="62"/>
      <c r="H51" s="62"/>
      <c r="I51" s="62"/>
      <c r="J51" s="62"/>
      <c r="K51" s="62"/>
      <c r="L51" s="62"/>
      <c r="M51" s="62"/>
      <c r="N51" s="62"/>
      <c r="O51" s="62"/>
      <c r="P51" s="62"/>
      <c r="Q51" s="47" t="str">
        <f t="shared" si="2"/>
        <v xml:space="preserve"> </v>
      </c>
      <c r="R51" s="48"/>
      <c r="S51" s="48"/>
      <c r="T51" s="9" t="s">
        <v>38</v>
      </c>
      <c r="Z51" s="5"/>
    </row>
    <row r="52" spans="1:26" ht="15" x14ac:dyDescent="0.25">
      <c r="A52" s="58" t="s">
        <v>405</v>
      </c>
      <c r="B52" s="58"/>
      <c r="C52" s="58"/>
      <c r="D52" s="58"/>
      <c r="E52" s="68">
        <f>IF(D52&gt;0,(GPA!$B$21-D52)/(GPA!$B$21-GPA!$B$23)*100,0)</f>
        <v>0</v>
      </c>
      <c r="F52" s="62"/>
      <c r="G52" s="62"/>
      <c r="H52" s="62"/>
      <c r="I52" s="62"/>
      <c r="J52" s="62"/>
      <c r="K52" s="62"/>
      <c r="L52" s="62"/>
      <c r="M52" s="62"/>
      <c r="N52" s="62"/>
      <c r="O52" s="62"/>
      <c r="P52" s="62"/>
      <c r="Q52" s="47" t="str">
        <f t="shared" si="2"/>
        <v xml:space="preserve"> </v>
      </c>
      <c r="R52" s="48"/>
      <c r="S52" s="48"/>
      <c r="T52" s="9" t="s">
        <v>39</v>
      </c>
      <c r="Z52" s="5"/>
    </row>
    <row r="53" spans="1:26" ht="15" x14ac:dyDescent="0.25">
      <c r="A53" s="58" t="s">
        <v>406</v>
      </c>
      <c r="B53" s="58"/>
      <c r="C53" s="58"/>
      <c r="D53" s="58"/>
      <c r="E53" s="68">
        <f>IF(D53&gt;0,(GPA!$B$21-D53)/(GPA!$B$21-GPA!$B$23)*100,0)</f>
        <v>0</v>
      </c>
      <c r="F53" s="62"/>
      <c r="G53" s="62"/>
      <c r="H53" s="62"/>
      <c r="I53" s="62"/>
      <c r="J53" s="62"/>
      <c r="K53" s="62"/>
      <c r="L53" s="62"/>
      <c r="M53" s="62"/>
      <c r="N53" s="62"/>
      <c r="O53" s="62"/>
      <c r="P53" s="62"/>
      <c r="Q53" s="47" t="str">
        <f t="shared" si="2"/>
        <v xml:space="preserve"> </v>
      </c>
      <c r="R53" s="48"/>
      <c r="S53" s="48"/>
      <c r="T53" s="9" t="s">
        <v>40</v>
      </c>
      <c r="Z53" s="5"/>
    </row>
    <row r="54" spans="1:26" ht="45" customHeight="1" x14ac:dyDescent="0.25">
      <c r="A54" s="107" t="s">
        <v>332</v>
      </c>
      <c r="B54" s="107"/>
      <c r="C54" s="107"/>
      <c r="D54" s="54"/>
      <c r="E54" s="54"/>
      <c r="F54" s="54"/>
      <c r="G54" s="54"/>
      <c r="H54" s="54"/>
      <c r="I54" s="54"/>
      <c r="J54" s="54"/>
      <c r="K54" s="54"/>
      <c r="L54" s="54"/>
      <c r="M54" s="54"/>
      <c r="N54" s="54"/>
      <c r="O54" s="54"/>
      <c r="P54"/>
      <c r="Q54" s="48"/>
      <c r="R54" s="48"/>
      <c r="T54" s="9" t="s">
        <v>171</v>
      </c>
      <c r="Z54" s="5"/>
    </row>
    <row r="55" spans="1:26" ht="15" x14ac:dyDescent="0.25">
      <c r="A55" s="58" t="s">
        <v>333</v>
      </c>
      <c r="B55" s="58"/>
      <c r="C55" s="58"/>
      <c r="D55" s="58"/>
      <c r="E55"/>
      <c r="F55" s="63"/>
      <c r="G55" s="63"/>
      <c r="H55" s="63"/>
      <c r="I55" s="63"/>
      <c r="J55" s="63"/>
      <c r="K55" s="63"/>
      <c r="L55" s="63"/>
      <c r="M55" s="63"/>
      <c r="N55" s="63"/>
      <c r="O55" s="63"/>
      <c r="P55" s="63"/>
      <c r="Q55" s="47" t="str">
        <f t="shared" ref="Q55:Q69" si="4">IF(ISBLANK(B55)," ",100-SUM(F55:P55))</f>
        <v xml:space="preserve"> </v>
      </c>
      <c r="R55" s="48"/>
      <c r="S55" s="48"/>
      <c r="T55" s="9" t="s">
        <v>172</v>
      </c>
      <c r="Z55" s="5"/>
    </row>
    <row r="56" spans="1:26" ht="15" x14ac:dyDescent="0.25">
      <c r="A56" s="58" t="s">
        <v>334</v>
      </c>
      <c r="B56" s="58"/>
      <c r="C56" s="58"/>
      <c r="D56" s="58"/>
      <c r="E56"/>
      <c r="F56" s="63"/>
      <c r="G56" s="63"/>
      <c r="H56" s="63"/>
      <c r="I56" s="63"/>
      <c r="J56" s="63"/>
      <c r="K56" s="63"/>
      <c r="L56" s="63"/>
      <c r="M56" s="63"/>
      <c r="N56" s="63"/>
      <c r="O56" s="63"/>
      <c r="P56" s="63"/>
      <c r="Q56" s="47" t="str">
        <f t="shared" si="4"/>
        <v xml:space="preserve"> </v>
      </c>
      <c r="R56" s="48"/>
      <c r="S56" s="48"/>
      <c r="T56" s="9" t="s">
        <v>173</v>
      </c>
      <c r="Z56" s="5"/>
    </row>
    <row r="57" spans="1:26" ht="15" x14ac:dyDescent="0.25">
      <c r="A57" s="58" t="s">
        <v>335</v>
      </c>
      <c r="B57" s="58"/>
      <c r="C57" s="58"/>
      <c r="D57" s="58"/>
      <c r="E57"/>
      <c r="F57" s="63"/>
      <c r="G57" s="63"/>
      <c r="H57" s="63"/>
      <c r="I57" s="63"/>
      <c r="J57" s="63"/>
      <c r="K57" s="63"/>
      <c r="L57" s="63"/>
      <c r="M57" s="63"/>
      <c r="N57" s="63"/>
      <c r="O57" s="63"/>
      <c r="P57" s="63"/>
      <c r="Q57" s="47" t="str">
        <f t="shared" si="4"/>
        <v xml:space="preserve"> </v>
      </c>
      <c r="R57" s="48"/>
      <c r="S57" s="48"/>
      <c r="T57" s="9" t="s">
        <v>174</v>
      </c>
      <c r="Z57" s="5"/>
    </row>
    <row r="58" spans="1:26" ht="15" x14ac:dyDescent="0.25">
      <c r="A58" s="58" t="s">
        <v>336</v>
      </c>
      <c r="B58" s="58"/>
      <c r="C58" s="58"/>
      <c r="D58" s="58"/>
      <c r="E58"/>
      <c r="F58" s="63"/>
      <c r="G58" s="63"/>
      <c r="H58" s="63"/>
      <c r="I58" s="63"/>
      <c r="J58" s="63"/>
      <c r="K58" s="63"/>
      <c r="L58" s="63"/>
      <c r="M58" s="63"/>
      <c r="N58" s="63"/>
      <c r="O58" s="63"/>
      <c r="P58" s="63"/>
      <c r="Q58" s="47" t="str">
        <f t="shared" si="4"/>
        <v xml:space="preserve"> </v>
      </c>
      <c r="R58" s="48"/>
      <c r="S58" s="48"/>
      <c r="T58" s="9" t="s">
        <v>175</v>
      </c>
      <c r="Z58" s="5"/>
    </row>
    <row r="59" spans="1:26" ht="15" x14ac:dyDescent="0.25">
      <c r="A59" s="58" t="s">
        <v>337</v>
      </c>
      <c r="B59" s="58"/>
      <c r="C59" s="58"/>
      <c r="D59" s="58"/>
      <c r="E59"/>
      <c r="F59" s="63"/>
      <c r="G59" s="63"/>
      <c r="H59" s="63"/>
      <c r="I59" s="63"/>
      <c r="J59" s="63"/>
      <c r="K59" s="63"/>
      <c r="L59" s="63"/>
      <c r="M59" s="63"/>
      <c r="N59" s="63"/>
      <c r="O59" s="63"/>
      <c r="P59" s="63"/>
      <c r="Q59" s="47" t="str">
        <f t="shared" si="4"/>
        <v xml:space="preserve"> </v>
      </c>
      <c r="R59" s="48"/>
      <c r="S59" s="48"/>
      <c r="T59" s="9" t="s">
        <v>176</v>
      </c>
      <c r="Z59" s="5"/>
    </row>
    <row r="60" spans="1:26" ht="15" x14ac:dyDescent="0.25">
      <c r="A60" s="58" t="s">
        <v>338</v>
      </c>
      <c r="B60" s="58"/>
      <c r="C60" s="58"/>
      <c r="D60" s="58"/>
      <c r="E60"/>
      <c r="F60" s="63"/>
      <c r="G60" s="63"/>
      <c r="H60" s="63"/>
      <c r="I60" s="63"/>
      <c r="J60" s="63"/>
      <c r="K60" s="63"/>
      <c r="L60" s="63"/>
      <c r="M60" s="63"/>
      <c r="N60" s="63"/>
      <c r="O60" s="63"/>
      <c r="P60" s="63"/>
      <c r="Q60" s="47" t="str">
        <f t="shared" si="4"/>
        <v xml:space="preserve"> </v>
      </c>
      <c r="R60" s="48"/>
      <c r="S60" s="48"/>
      <c r="T60" s="9" t="s">
        <v>177</v>
      </c>
      <c r="Z60" s="5"/>
    </row>
    <row r="61" spans="1:26" ht="15" x14ac:dyDescent="0.25">
      <c r="A61" s="58" t="s">
        <v>339</v>
      </c>
      <c r="B61" s="58"/>
      <c r="C61" s="58"/>
      <c r="D61" s="58"/>
      <c r="E61"/>
      <c r="F61" s="63"/>
      <c r="G61" s="63"/>
      <c r="H61" s="63"/>
      <c r="I61" s="63"/>
      <c r="J61" s="63"/>
      <c r="K61" s="63"/>
      <c r="L61" s="63"/>
      <c r="M61" s="63"/>
      <c r="N61" s="63"/>
      <c r="O61" s="63"/>
      <c r="P61" s="63"/>
      <c r="Q61" s="47" t="str">
        <f t="shared" si="4"/>
        <v xml:space="preserve"> </v>
      </c>
      <c r="R61" s="48"/>
      <c r="S61" s="48"/>
      <c r="T61" s="9" t="s">
        <v>178</v>
      </c>
      <c r="Z61" s="5"/>
    </row>
    <row r="62" spans="1:26" ht="15" x14ac:dyDescent="0.25">
      <c r="A62" s="58" t="s">
        <v>340</v>
      </c>
      <c r="B62" s="58"/>
      <c r="C62" s="58"/>
      <c r="D62" s="58"/>
      <c r="E62"/>
      <c r="F62" s="63"/>
      <c r="G62" s="63"/>
      <c r="H62" s="63"/>
      <c r="I62" s="63"/>
      <c r="J62" s="63"/>
      <c r="K62" s="63"/>
      <c r="L62" s="63"/>
      <c r="M62" s="63"/>
      <c r="N62" s="63"/>
      <c r="O62" s="63"/>
      <c r="P62" s="63"/>
      <c r="Q62" s="47" t="str">
        <f t="shared" si="4"/>
        <v xml:space="preserve"> </v>
      </c>
      <c r="R62" s="48"/>
      <c r="S62" s="48"/>
      <c r="T62" s="9" t="s">
        <v>179</v>
      </c>
      <c r="Z62" s="5"/>
    </row>
    <row r="63" spans="1:26" ht="15" x14ac:dyDescent="0.25">
      <c r="A63" s="58" t="s">
        <v>341</v>
      </c>
      <c r="B63" s="58"/>
      <c r="C63" s="58"/>
      <c r="D63" s="58"/>
      <c r="E63"/>
      <c r="F63" s="63"/>
      <c r="G63" s="63"/>
      <c r="H63" s="63"/>
      <c r="I63" s="63"/>
      <c r="J63" s="63"/>
      <c r="K63" s="63"/>
      <c r="L63" s="63"/>
      <c r="M63" s="63"/>
      <c r="N63" s="63"/>
      <c r="O63" s="63"/>
      <c r="P63" s="63"/>
      <c r="Q63" s="47" t="str">
        <f t="shared" si="4"/>
        <v xml:space="preserve"> </v>
      </c>
      <c r="R63" s="48"/>
      <c r="S63" s="48"/>
      <c r="T63" s="9" t="s">
        <v>180</v>
      </c>
      <c r="Z63" s="5"/>
    </row>
    <row r="64" spans="1:26" ht="15" x14ac:dyDescent="0.25">
      <c r="A64" s="58" t="s">
        <v>342</v>
      </c>
      <c r="B64" s="58"/>
      <c r="C64" s="58"/>
      <c r="D64" s="58"/>
      <c r="E64"/>
      <c r="F64" s="63"/>
      <c r="G64" s="63"/>
      <c r="H64" s="63"/>
      <c r="I64" s="63"/>
      <c r="J64" s="63"/>
      <c r="K64" s="63"/>
      <c r="L64" s="63"/>
      <c r="M64" s="63"/>
      <c r="N64" s="63"/>
      <c r="O64" s="63"/>
      <c r="P64" s="63"/>
      <c r="Q64" s="47" t="str">
        <f t="shared" si="4"/>
        <v xml:space="preserve"> </v>
      </c>
      <c r="R64" s="48"/>
      <c r="S64" s="48"/>
      <c r="T64" s="9" t="s">
        <v>181</v>
      </c>
      <c r="Z64" s="5"/>
    </row>
    <row r="65" spans="1:26" ht="15" x14ac:dyDescent="0.25">
      <c r="A65" s="58" t="s">
        <v>343</v>
      </c>
      <c r="B65" s="58"/>
      <c r="C65" s="58"/>
      <c r="D65" s="58"/>
      <c r="E65"/>
      <c r="F65" s="63"/>
      <c r="G65" s="63"/>
      <c r="H65" s="63"/>
      <c r="I65" s="63"/>
      <c r="J65" s="63"/>
      <c r="K65" s="63"/>
      <c r="L65" s="63"/>
      <c r="M65" s="63"/>
      <c r="N65" s="63"/>
      <c r="O65" s="63"/>
      <c r="P65" s="63"/>
      <c r="Q65" s="47" t="str">
        <f t="shared" si="4"/>
        <v xml:space="preserve"> </v>
      </c>
      <c r="R65" s="48"/>
      <c r="S65" s="48"/>
      <c r="T65" s="9" t="s">
        <v>182</v>
      </c>
      <c r="Z65" s="5"/>
    </row>
    <row r="66" spans="1:26" ht="15" x14ac:dyDescent="0.25">
      <c r="A66" s="58" t="s">
        <v>344</v>
      </c>
      <c r="B66" s="58"/>
      <c r="C66" s="58"/>
      <c r="D66" s="58"/>
      <c r="E66"/>
      <c r="F66" s="63"/>
      <c r="G66" s="63"/>
      <c r="H66" s="63"/>
      <c r="I66" s="63"/>
      <c r="J66" s="63"/>
      <c r="K66" s="63"/>
      <c r="L66" s="63"/>
      <c r="M66" s="63"/>
      <c r="N66" s="63"/>
      <c r="O66" s="63"/>
      <c r="P66" s="63"/>
      <c r="Q66" s="47" t="str">
        <f t="shared" si="4"/>
        <v xml:space="preserve"> </v>
      </c>
      <c r="R66" s="48"/>
      <c r="S66" s="48"/>
      <c r="T66" s="9" t="s">
        <v>183</v>
      </c>
      <c r="Z66" s="5"/>
    </row>
    <row r="67" spans="1:26" ht="15" x14ac:dyDescent="0.25">
      <c r="A67" s="58" t="s">
        <v>345</v>
      </c>
      <c r="B67" s="58"/>
      <c r="C67" s="58"/>
      <c r="D67" s="58"/>
      <c r="E67"/>
      <c r="F67" s="63"/>
      <c r="G67" s="63"/>
      <c r="H67" s="63"/>
      <c r="I67" s="63"/>
      <c r="J67" s="63"/>
      <c r="K67" s="63"/>
      <c r="L67" s="63"/>
      <c r="M67" s="63"/>
      <c r="N67" s="63"/>
      <c r="O67" s="63"/>
      <c r="P67" s="63"/>
      <c r="Q67" s="47" t="str">
        <f t="shared" si="4"/>
        <v xml:space="preserve"> </v>
      </c>
      <c r="R67" s="48"/>
      <c r="S67" s="48"/>
      <c r="T67" s="9" t="s">
        <v>184</v>
      </c>
      <c r="Z67" s="5"/>
    </row>
    <row r="68" spans="1:26" ht="15" x14ac:dyDescent="0.25">
      <c r="A68" s="58" t="s">
        <v>346</v>
      </c>
      <c r="B68" s="58"/>
      <c r="C68" s="58"/>
      <c r="D68" s="58"/>
      <c r="E68"/>
      <c r="F68" s="63"/>
      <c r="G68" s="63"/>
      <c r="H68" s="63"/>
      <c r="I68" s="63"/>
      <c r="J68" s="63"/>
      <c r="K68" s="63"/>
      <c r="L68" s="63"/>
      <c r="M68" s="63"/>
      <c r="N68" s="63"/>
      <c r="O68" s="63"/>
      <c r="P68" s="63"/>
      <c r="Q68" s="47" t="str">
        <f t="shared" si="4"/>
        <v xml:space="preserve"> </v>
      </c>
      <c r="R68" s="48"/>
      <c r="S68" s="48"/>
      <c r="T68" s="9" t="s">
        <v>185</v>
      </c>
      <c r="Z68" s="5"/>
    </row>
    <row r="69" spans="1:26" ht="15" x14ac:dyDescent="0.25">
      <c r="A69" s="58" t="s">
        <v>347</v>
      </c>
      <c r="B69" s="58"/>
      <c r="C69" s="58"/>
      <c r="D69" s="58"/>
      <c r="E69"/>
      <c r="F69" s="63"/>
      <c r="G69" s="63"/>
      <c r="H69" s="63"/>
      <c r="I69" s="63"/>
      <c r="J69" s="63"/>
      <c r="K69" s="63"/>
      <c r="L69" s="63"/>
      <c r="M69" s="63"/>
      <c r="N69" s="63"/>
      <c r="O69" s="63"/>
      <c r="P69" s="63"/>
      <c r="Q69" s="47" t="str">
        <f t="shared" si="4"/>
        <v xml:space="preserve"> </v>
      </c>
      <c r="R69" s="48"/>
      <c r="S69" s="48"/>
      <c r="T69" s="9" t="s">
        <v>186</v>
      </c>
      <c r="Z69" s="5"/>
    </row>
    <row r="70" spans="1:26" ht="15" x14ac:dyDescent="0.25">
      <c r="A70" s="56" t="s">
        <v>318</v>
      </c>
      <c r="B70" s="54">
        <f>SUM(B55:B69)</f>
        <v>0</v>
      </c>
      <c r="C70" s="7"/>
      <c r="D70" s="7"/>
      <c r="E70" s="7"/>
      <c r="Z70" s="60" t="s">
        <v>222</v>
      </c>
    </row>
    <row r="71" spans="1:26" ht="15" x14ac:dyDescent="0.25">
      <c r="A71" s="7"/>
      <c r="B71" s="7"/>
      <c r="C71" s="7"/>
      <c r="D71" s="7"/>
      <c r="E71" s="7"/>
      <c r="F71" s="7"/>
      <c r="G71" s="7"/>
      <c r="H71" s="7"/>
      <c r="I71" s="7"/>
      <c r="J71" s="7"/>
      <c r="Z71" s="60" t="s">
        <v>223</v>
      </c>
    </row>
    <row r="72" spans="1:26" ht="15" x14ac:dyDescent="0.25">
      <c r="F72" s="7"/>
      <c r="G72" s="7"/>
      <c r="H72" s="7"/>
      <c r="I72" s="7"/>
      <c r="J72" s="7"/>
      <c r="K72" s="7"/>
      <c r="Z72" s="60" t="s">
        <v>224</v>
      </c>
    </row>
    <row r="73" spans="1:26" ht="15" x14ac:dyDescent="0.25">
      <c r="F73" s="7"/>
      <c r="G73" s="7"/>
      <c r="H73" s="7"/>
      <c r="I73" s="7"/>
      <c r="J73" s="7"/>
      <c r="K73" s="7"/>
      <c r="Z73" s="60" t="s">
        <v>225</v>
      </c>
    </row>
    <row r="74" spans="1:26" ht="15" x14ac:dyDescent="0.25">
      <c r="C74" s="7"/>
      <c r="D74" s="7"/>
      <c r="E74" s="7"/>
      <c r="F74" s="7"/>
      <c r="G74" s="7"/>
      <c r="H74" s="7"/>
      <c r="I74" s="7"/>
      <c r="J74" s="7"/>
      <c r="Z74" s="60" t="s">
        <v>226</v>
      </c>
    </row>
    <row r="75" spans="1:26" ht="15" x14ac:dyDescent="0.25">
      <c r="Z75" s="60" t="s">
        <v>227</v>
      </c>
    </row>
    <row r="76" spans="1:26" ht="15" x14ac:dyDescent="0.25">
      <c r="Z76" s="60" t="s">
        <v>228</v>
      </c>
    </row>
    <row r="77" spans="1:26" ht="15" x14ac:dyDescent="0.25">
      <c r="Z77" s="60" t="s">
        <v>229</v>
      </c>
    </row>
    <row r="78" spans="1:26" ht="15" x14ac:dyDescent="0.25">
      <c r="Z78" s="60" t="s">
        <v>230</v>
      </c>
    </row>
    <row r="79" spans="1:26" ht="15" x14ac:dyDescent="0.25">
      <c r="Z79" s="60" t="s">
        <v>231</v>
      </c>
    </row>
    <row r="80" spans="1:26" ht="15" x14ac:dyDescent="0.25">
      <c r="Z80" s="60" t="s">
        <v>232</v>
      </c>
    </row>
    <row r="81" spans="26:26" ht="15" x14ac:dyDescent="0.25">
      <c r="Z81" s="60" t="s">
        <v>233</v>
      </c>
    </row>
    <row r="82" spans="26:26" ht="15" x14ac:dyDescent="0.25">
      <c r="Z82" s="60" t="s">
        <v>234</v>
      </c>
    </row>
    <row r="83" spans="26:26" ht="15" x14ac:dyDescent="0.25">
      <c r="Z83" s="60" t="s">
        <v>235</v>
      </c>
    </row>
    <row r="84" spans="26:26" ht="15" x14ac:dyDescent="0.25">
      <c r="Z84" s="60" t="s">
        <v>236</v>
      </c>
    </row>
    <row r="85" spans="26:26" ht="15" x14ac:dyDescent="0.25">
      <c r="Z85" s="60" t="s">
        <v>237</v>
      </c>
    </row>
    <row r="86" spans="26:26" ht="15" x14ac:dyDescent="0.25">
      <c r="Z86" s="60" t="s">
        <v>238</v>
      </c>
    </row>
    <row r="87" spans="26:26" ht="15" x14ac:dyDescent="0.25">
      <c r="Z87" s="60" t="s">
        <v>239</v>
      </c>
    </row>
    <row r="88" spans="26:26" ht="15" x14ac:dyDescent="0.25">
      <c r="Z88" s="60" t="s">
        <v>240</v>
      </c>
    </row>
    <row r="89" spans="26:26" ht="15" x14ac:dyDescent="0.25">
      <c r="Z89" s="60" t="s">
        <v>241</v>
      </c>
    </row>
    <row r="90" spans="26:26" ht="15" x14ac:dyDescent="0.25">
      <c r="Z90" s="60" t="s">
        <v>242</v>
      </c>
    </row>
    <row r="91" spans="26:26" ht="15" x14ac:dyDescent="0.25">
      <c r="Z91" s="60" t="s">
        <v>243</v>
      </c>
    </row>
    <row r="92" spans="26:26" ht="15" x14ac:dyDescent="0.25">
      <c r="Z92" s="60" t="s">
        <v>244</v>
      </c>
    </row>
    <row r="93" spans="26:26" ht="15" x14ac:dyDescent="0.25">
      <c r="Z93" s="60" t="s">
        <v>245</v>
      </c>
    </row>
    <row r="94" spans="26:26" ht="15" x14ac:dyDescent="0.25">
      <c r="Z94" s="60" t="s">
        <v>246</v>
      </c>
    </row>
    <row r="95" spans="26:26" ht="15" x14ac:dyDescent="0.25">
      <c r="Z95" s="60" t="s">
        <v>247</v>
      </c>
    </row>
    <row r="96" spans="26:26" ht="15" x14ac:dyDescent="0.25">
      <c r="Z96" s="60" t="s">
        <v>248</v>
      </c>
    </row>
    <row r="97" spans="26:26" ht="15" x14ac:dyDescent="0.25">
      <c r="Z97" s="60" t="s">
        <v>249</v>
      </c>
    </row>
    <row r="98" spans="26:26" ht="15" x14ac:dyDescent="0.25">
      <c r="Z98" s="60" t="s">
        <v>250</v>
      </c>
    </row>
    <row r="99" spans="26:26" ht="15" x14ac:dyDescent="0.25">
      <c r="Z99" s="60" t="s">
        <v>251</v>
      </c>
    </row>
  </sheetData>
  <sheetProtection algorithmName="SHA-512" hashValue="mUHb8zM0QcY7pEIG0jeB7NRyjRDi5sI2xYdNk23iu2zPt8wCCopoX0fc1CgU0lIu65K+bidT3degAG7oHsGmLw==" saltValue="UvBPKFTpUSCB0tMfAaFM7g==" spinCount="100000" sheet="1" objects="1" scenarios="1"/>
  <mergeCells count="3">
    <mergeCell ref="A8:J8"/>
    <mergeCell ref="A4:J6"/>
    <mergeCell ref="A54:C54"/>
  </mergeCells>
  <phoneticPr fontId="37" type="noConversion"/>
  <conditionalFormatting sqref="A12:B53 A54 S55:S69 A70:S71">
    <cfRule type="expression" dxfId="18" priority="21">
      <formula>OR(#REF!="No", #REF!="")</formula>
    </cfRule>
  </conditionalFormatting>
  <conditionalFormatting sqref="A55:C69">
    <cfRule type="expression" dxfId="17" priority="5">
      <formula>OR(#REF!="No", #REF!="")</formula>
    </cfRule>
  </conditionalFormatting>
  <conditionalFormatting sqref="C15:C53">
    <cfRule type="expression" dxfId="16" priority="4">
      <formula>OR(#REF!="No", #REF!="")</formula>
    </cfRule>
  </conditionalFormatting>
  <conditionalFormatting sqref="C12:Q13">
    <cfRule type="expression" dxfId="15" priority="1">
      <formula>OR(#REF!="No", #REF!="")</formula>
    </cfRule>
  </conditionalFormatting>
  <conditionalFormatting sqref="D14:S34">
    <cfRule type="expression" dxfId="14" priority="3">
      <formula>OR(#REF!="No", #REF!="")</formula>
    </cfRule>
  </conditionalFormatting>
  <conditionalFormatting sqref="Q54">
    <cfRule type="expression" dxfId="13" priority="31">
      <formula>OR($F$57="No",$F$57="")</formula>
    </cfRule>
  </conditionalFormatting>
  <conditionalFormatting sqref="S35:S53 D35:R69">
    <cfRule type="expression" dxfId="12" priority="9">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D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Q13" xr:uid="{8146F0DE-0C2A-4D8B-A69F-2B3D6569338C}"/>
    <dataValidation allowBlank="1" showInputMessage="1" showErrorMessage="1" promptTitle="Grade 100% Scale" prompt="Here your grade is converted from your home scale to a 100% scale._x000a_" sqref="E12" xr:uid="{0FAC0C46-B8A0-4D45-B7E3-210669DF9EA6}"/>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R14" xr:uid="{C6DC458D-7821-41F9-B907-55109F18CD68}"/>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E54:O54 F55:P69 F15:P53" xr:uid="{2A951AD3-7DF7-41F5-A211-2E7857AF2A41}">
      <formula1>30</formula1>
      <formula2>100</formula2>
    </dataValidation>
  </dataValidations>
  <pageMargins left="0.7" right="0.7" top="0.75" bottom="0.75" header="0.3" footer="0.3"/>
  <pageSetup scale="64" fitToHeight="0" orientation="landscape"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A18" sqref="A18"/>
    </sheetView>
  </sheetViews>
  <sheetFormatPr defaultColWidth="8.85546875" defaultRowHeight="15" x14ac:dyDescent="0.25"/>
  <cols>
    <col min="1" max="1" width="46.42578125" bestFit="1" customWidth="1"/>
    <col min="11" max="11" width="54.140625" customWidth="1"/>
  </cols>
  <sheetData>
    <row r="1" spans="1:14" x14ac:dyDescent="0.25">
      <c r="A1" s="108" t="s">
        <v>503</v>
      </c>
      <c r="B1" s="109"/>
      <c r="C1" s="109"/>
      <c r="D1" s="109"/>
      <c r="E1" s="109"/>
      <c r="F1" s="109"/>
      <c r="G1" s="109"/>
      <c r="H1" s="109"/>
      <c r="I1" s="109"/>
      <c r="J1" s="109"/>
      <c r="K1" s="110"/>
    </row>
    <row r="2" spans="1:14" x14ac:dyDescent="0.25">
      <c r="A2" s="111"/>
      <c r="B2" s="112"/>
      <c r="C2" s="112"/>
      <c r="D2" s="112"/>
      <c r="E2" s="112"/>
      <c r="F2" s="112"/>
      <c r="G2" s="112"/>
      <c r="H2" s="112"/>
      <c r="I2" s="112"/>
      <c r="J2" s="112"/>
      <c r="K2" s="113"/>
    </row>
    <row r="3" spans="1:14" ht="26.25" customHeight="1" x14ac:dyDescent="0.25">
      <c r="A3" s="117" t="s">
        <v>517</v>
      </c>
      <c r="B3" s="118"/>
      <c r="C3" s="118"/>
      <c r="D3" s="118"/>
      <c r="E3" s="118"/>
      <c r="F3" s="118"/>
      <c r="G3" s="118"/>
      <c r="H3" s="118"/>
      <c r="I3" s="118"/>
      <c r="J3" s="118"/>
      <c r="K3" s="119"/>
      <c r="L3" s="72"/>
      <c r="M3" s="72"/>
      <c r="N3" s="72"/>
    </row>
    <row r="4" spans="1:14" ht="40.5" customHeight="1" thickBot="1" x14ac:dyDescent="0.3">
      <c r="A4" s="120"/>
      <c r="B4" s="121"/>
      <c r="C4" s="121"/>
      <c r="D4" s="121"/>
      <c r="E4" s="121"/>
      <c r="F4" s="121"/>
      <c r="G4" s="121"/>
      <c r="H4" s="121"/>
      <c r="I4" s="121"/>
      <c r="J4" s="121"/>
      <c r="K4" s="122"/>
      <c r="L4" s="72"/>
      <c r="M4" s="72"/>
      <c r="N4" s="72"/>
    </row>
    <row r="5" spans="1:14" ht="18.75" customHeight="1" x14ac:dyDescent="0.25">
      <c r="A5" s="71" t="s">
        <v>504</v>
      </c>
      <c r="B5" s="75" t="s">
        <v>501</v>
      </c>
      <c r="L5" s="72"/>
      <c r="M5" s="72"/>
      <c r="N5" s="72"/>
    </row>
    <row r="6" spans="1:14" ht="49.5" customHeight="1" x14ac:dyDescent="0.25">
      <c r="A6" s="123" t="s">
        <v>505</v>
      </c>
      <c r="B6" s="74"/>
      <c r="C6" s="125" t="s">
        <v>508</v>
      </c>
      <c r="D6" s="126"/>
      <c r="E6" s="126"/>
      <c r="F6" s="126"/>
      <c r="G6" s="126"/>
      <c r="H6" s="126"/>
      <c r="I6" s="126"/>
      <c r="J6" s="126"/>
      <c r="K6" s="127"/>
      <c r="L6" s="72"/>
      <c r="M6" s="72"/>
      <c r="N6" s="72"/>
    </row>
    <row r="7" spans="1:14" ht="111.75" customHeight="1" x14ac:dyDescent="0.25">
      <c r="A7" s="124"/>
      <c r="B7" s="114"/>
      <c r="C7" s="115"/>
      <c r="D7" s="115"/>
      <c r="E7" s="115"/>
      <c r="F7" s="115"/>
      <c r="G7" s="115"/>
      <c r="H7" s="115"/>
      <c r="I7" s="115"/>
      <c r="J7" s="115"/>
      <c r="K7" s="116"/>
      <c r="L7" s="72"/>
      <c r="M7" s="72"/>
      <c r="N7" s="72"/>
    </row>
    <row r="8" spans="1:14" ht="15.75" x14ac:dyDescent="0.25">
      <c r="A8" s="73"/>
      <c r="B8" s="72"/>
      <c r="C8" s="72"/>
      <c r="D8" s="72"/>
      <c r="E8" s="72"/>
      <c r="F8" s="72"/>
      <c r="G8" s="72"/>
      <c r="H8" s="72"/>
      <c r="I8" s="72"/>
      <c r="J8" s="72"/>
      <c r="M8" s="72"/>
      <c r="N8" s="72"/>
    </row>
    <row r="9" spans="1:14" ht="15.75" x14ac:dyDescent="0.25">
      <c r="A9" s="71" t="s">
        <v>506</v>
      </c>
      <c r="B9" s="75" t="s">
        <v>501</v>
      </c>
      <c r="L9" s="72"/>
      <c r="M9" s="72"/>
      <c r="N9" s="72"/>
    </row>
    <row r="10" spans="1:14" ht="38.25" customHeight="1" x14ac:dyDescent="0.25">
      <c r="A10" s="123" t="s">
        <v>507</v>
      </c>
      <c r="B10" s="74"/>
      <c r="C10" s="125" t="s">
        <v>512</v>
      </c>
      <c r="D10" s="126"/>
      <c r="E10" s="126"/>
      <c r="F10" s="126"/>
      <c r="G10" s="126"/>
      <c r="H10" s="126"/>
      <c r="I10" s="126"/>
      <c r="J10" s="126"/>
      <c r="K10" s="127"/>
      <c r="L10" s="72"/>
      <c r="M10" s="72"/>
      <c r="N10" s="72"/>
    </row>
    <row r="11" spans="1:14" ht="87" customHeight="1" x14ac:dyDescent="0.25">
      <c r="A11" s="124"/>
      <c r="B11" s="114"/>
      <c r="C11" s="115"/>
      <c r="D11" s="115"/>
      <c r="E11" s="115"/>
      <c r="F11" s="115"/>
      <c r="G11" s="115"/>
      <c r="H11" s="115"/>
      <c r="I11" s="115"/>
      <c r="J11" s="115"/>
      <c r="K11" s="116"/>
      <c r="L11" s="72"/>
      <c r="M11" s="72"/>
      <c r="N11" s="72"/>
    </row>
    <row r="12" spans="1:14" ht="15.75" x14ac:dyDescent="0.25">
      <c r="L12" s="72"/>
      <c r="M12" s="72"/>
      <c r="N12" s="72"/>
    </row>
    <row r="13" spans="1:14" ht="15.75" x14ac:dyDescent="0.25">
      <c r="L13" s="72"/>
      <c r="M13" s="72"/>
      <c r="N13" s="72"/>
    </row>
    <row r="14" spans="1:14" ht="32.25" customHeight="1" x14ac:dyDescent="0.25">
      <c r="L14" s="72"/>
      <c r="M14" s="72"/>
      <c r="N14" s="72"/>
    </row>
    <row r="15" spans="1:14" ht="28.5" customHeight="1" x14ac:dyDescent="0.25">
      <c r="L15" s="72"/>
      <c r="M15" s="72"/>
      <c r="N15" s="72"/>
    </row>
    <row r="16" spans="1:14" ht="15.75" x14ac:dyDescent="0.25">
      <c r="L16" s="72"/>
      <c r="M16" s="72"/>
      <c r="N16" s="72"/>
    </row>
    <row r="17" spans="1:14" ht="18" customHeight="1" x14ac:dyDescent="0.25">
      <c r="L17" s="72"/>
      <c r="M17" s="72"/>
      <c r="N17" s="72"/>
    </row>
    <row r="18" spans="1:14" ht="57.75" customHeight="1" x14ac:dyDescent="0.25">
      <c r="L18" s="72"/>
      <c r="M18" s="72"/>
      <c r="N18" s="72"/>
    </row>
    <row r="19" spans="1:14" ht="15.75" x14ac:dyDescent="0.25">
      <c r="L19" s="72"/>
      <c r="M19" s="72"/>
      <c r="N19" s="72"/>
    </row>
    <row r="20" spans="1:14" ht="15.75" x14ac:dyDescent="0.25">
      <c r="L20" s="72"/>
      <c r="M20" s="72"/>
      <c r="N20" s="72"/>
    </row>
    <row r="21" spans="1:14" ht="15.75" x14ac:dyDescent="0.25">
      <c r="A21" s="72"/>
      <c r="B21" s="72"/>
      <c r="C21" s="72"/>
      <c r="D21" s="72"/>
      <c r="E21" s="72"/>
      <c r="F21" s="72"/>
      <c r="G21" s="72"/>
      <c r="H21" s="72"/>
      <c r="I21" s="72"/>
      <c r="J21" s="72"/>
      <c r="K21" s="72"/>
      <c r="L21" s="72"/>
      <c r="M21" s="72"/>
      <c r="N21" s="72"/>
    </row>
    <row r="22" spans="1:14" ht="15.75" x14ac:dyDescent="0.25">
      <c r="A22" s="72"/>
      <c r="B22" s="72"/>
      <c r="C22" s="72"/>
      <c r="D22" s="72"/>
      <c r="E22" s="72"/>
      <c r="F22" s="72"/>
      <c r="G22" s="72"/>
      <c r="H22" s="72"/>
      <c r="I22" s="72"/>
      <c r="J22" s="72"/>
      <c r="K22" s="72"/>
      <c r="L22" s="72"/>
      <c r="M22" s="72"/>
      <c r="N22" s="72"/>
    </row>
    <row r="23" spans="1:14" ht="15.75" x14ac:dyDescent="0.25">
      <c r="A23" s="72"/>
      <c r="B23" s="72"/>
      <c r="C23" s="72"/>
      <c r="D23" s="72"/>
      <c r="E23" s="72"/>
      <c r="F23" s="72"/>
      <c r="G23" s="72"/>
      <c r="H23" s="72"/>
      <c r="I23" s="72"/>
      <c r="J23" s="72"/>
      <c r="K23" s="72"/>
      <c r="L23" s="72"/>
      <c r="M23" s="72"/>
      <c r="N23" s="72"/>
    </row>
    <row r="24" spans="1:14" ht="15.75" x14ac:dyDescent="0.25">
      <c r="A24" s="72"/>
      <c r="B24" s="72"/>
      <c r="C24" s="72"/>
      <c r="D24" s="72"/>
      <c r="E24" s="72"/>
      <c r="F24" s="72"/>
      <c r="G24" s="72"/>
      <c r="H24" s="72"/>
      <c r="I24" s="72"/>
      <c r="J24" s="72"/>
      <c r="K24" s="72"/>
      <c r="L24" s="72"/>
      <c r="M24" s="72"/>
      <c r="N24" s="72"/>
    </row>
    <row r="25" spans="1:14" ht="15.75" x14ac:dyDescent="0.25">
      <c r="A25" s="72"/>
      <c r="B25" s="72"/>
      <c r="C25" s="72"/>
      <c r="D25" s="72"/>
      <c r="E25" s="72"/>
      <c r="F25" s="72"/>
      <c r="G25" s="72"/>
      <c r="H25" s="72"/>
      <c r="I25" s="72"/>
      <c r="J25" s="72"/>
      <c r="K25" s="72"/>
      <c r="L25" s="72"/>
      <c r="M25" s="72"/>
      <c r="N25" s="72"/>
    </row>
    <row r="26" spans="1:14" ht="15.75" x14ac:dyDescent="0.25">
      <c r="A26" s="72"/>
      <c r="B26" s="72"/>
      <c r="C26" s="72"/>
      <c r="D26" s="72"/>
      <c r="E26" s="72"/>
      <c r="F26" s="72"/>
      <c r="G26" s="72"/>
      <c r="H26" s="72"/>
      <c r="I26" s="72"/>
      <c r="J26" s="72"/>
      <c r="K26" s="72"/>
      <c r="L26" s="72"/>
      <c r="M26" s="72"/>
      <c r="N26" s="72"/>
    </row>
    <row r="27" spans="1:14" ht="15.75" x14ac:dyDescent="0.25">
      <c r="A27" s="72"/>
      <c r="B27" s="72"/>
      <c r="C27" s="72"/>
      <c r="D27" s="72"/>
      <c r="E27" s="72"/>
      <c r="F27" s="72"/>
      <c r="G27" s="72"/>
      <c r="H27" s="72"/>
      <c r="I27" s="72"/>
      <c r="J27" s="72"/>
      <c r="K27" s="72"/>
      <c r="L27" s="72"/>
      <c r="M27" s="72"/>
      <c r="N27" s="72"/>
    </row>
  </sheetData>
  <sheetProtection algorithmName="SHA-512" hashValue="dx///x+tkEJKJnqjFD6CnjslW/OCZI8kpDshW8xZl350HHlflV1Derke1awImuPAfe28A0zGh6ffwM6uYy7uiw==" saltValue="9aN9mHmMPUJVdnApNDH1Tg=="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47" t="s">
        <v>513</v>
      </c>
      <c r="B1" s="147"/>
      <c r="C1" s="147"/>
      <c r="D1" s="147"/>
      <c r="E1" s="147"/>
      <c r="F1" s="147"/>
      <c r="G1" s="147"/>
      <c r="H1" s="147"/>
      <c r="I1" s="147"/>
      <c r="J1" s="147"/>
      <c r="K1" s="5"/>
      <c r="L1" s="5"/>
      <c r="M1" s="5"/>
    </row>
    <row r="2" spans="1:13" ht="22.5" x14ac:dyDescent="0.3">
      <c r="A2" s="148"/>
      <c r="B2" s="148"/>
      <c r="C2" s="148"/>
      <c r="D2" s="148"/>
      <c r="E2" s="148"/>
      <c r="F2" s="148"/>
      <c r="G2" s="148"/>
      <c r="H2" s="148"/>
      <c r="I2" s="148"/>
      <c r="J2" s="148"/>
      <c r="K2" s="5"/>
      <c r="L2" s="5"/>
      <c r="M2" s="5"/>
    </row>
    <row r="3" spans="1:13" s="1" customFormat="1" ht="15" customHeight="1" x14ac:dyDescent="0.25">
      <c r="A3" s="141" t="s">
        <v>514</v>
      </c>
      <c r="B3" s="142"/>
      <c r="C3" s="142"/>
      <c r="D3" s="142"/>
      <c r="E3" s="142"/>
      <c r="F3" s="142"/>
      <c r="G3" s="142"/>
      <c r="H3" s="142"/>
      <c r="I3" s="142"/>
      <c r="J3" s="142"/>
      <c r="K3" s="27"/>
      <c r="L3" s="27"/>
      <c r="M3" s="27"/>
    </row>
    <row r="4" spans="1:13" ht="15.75" customHeight="1" x14ac:dyDescent="0.25">
      <c r="A4" s="141"/>
      <c r="B4" s="142"/>
      <c r="C4" s="142"/>
      <c r="D4" s="142"/>
      <c r="E4" s="142"/>
      <c r="F4" s="142"/>
      <c r="G4" s="142"/>
      <c r="H4" s="142"/>
      <c r="I4" s="142"/>
      <c r="J4" s="142"/>
      <c r="K4" s="5"/>
      <c r="L4" s="5"/>
      <c r="M4" s="5"/>
    </row>
    <row r="5" spans="1:13" ht="15" customHeight="1" x14ac:dyDescent="0.25">
      <c r="A5" s="141"/>
      <c r="B5" s="142"/>
      <c r="C5" s="142"/>
      <c r="D5" s="142"/>
      <c r="E5" s="142"/>
      <c r="F5" s="142"/>
      <c r="G5" s="142"/>
      <c r="H5" s="142"/>
      <c r="I5" s="142"/>
      <c r="J5" s="142"/>
      <c r="K5" s="5"/>
      <c r="L5" s="5"/>
      <c r="M5" s="5"/>
    </row>
    <row r="6" spans="1:13" ht="58.5" customHeight="1" thickBot="1" x14ac:dyDescent="0.3">
      <c r="A6" s="143"/>
      <c r="B6" s="144"/>
      <c r="C6" s="144"/>
      <c r="D6" s="144"/>
      <c r="E6" s="144"/>
      <c r="F6" s="144"/>
      <c r="G6" s="144"/>
      <c r="H6" s="144"/>
      <c r="I6" s="144"/>
      <c r="J6" s="144"/>
      <c r="K6" s="5"/>
      <c r="L6" s="5"/>
      <c r="M6" s="5"/>
    </row>
    <row r="7" spans="1:13" ht="15.75" thickBot="1" x14ac:dyDescent="0.3">
      <c r="A7" s="15"/>
      <c r="B7" s="5"/>
      <c r="C7" s="5"/>
      <c r="D7" s="5"/>
      <c r="E7" s="5"/>
      <c r="F7" s="5"/>
      <c r="G7" s="5"/>
      <c r="H7" s="5"/>
      <c r="I7" s="5"/>
      <c r="J7" s="77"/>
      <c r="K7" s="5"/>
      <c r="L7" s="5"/>
      <c r="M7" s="5"/>
    </row>
    <row r="8" spans="1:13" x14ac:dyDescent="0.25">
      <c r="A8" s="78" t="s">
        <v>252</v>
      </c>
      <c r="B8" s="149">
        <f>GPA!B10</f>
        <v>0</v>
      </c>
      <c r="C8" s="150"/>
      <c r="D8" s="150"/>
      <c r="E8" s="150"/>
      <c r="F8" s="150"/>
      <c r="G8" s="150"/>
      <c r="H8" s="150"/>
      <c r="I8" s="150"/>
      <c r="J8" s="151"/>
      <c r="K8" s="5"/>
      <c r="L8" s="5"/>
      <c r="M8" s="5"/>
    </row>
    <row r="9" spans="1:13" x14ac:dyDescent="0.25">
      <c r="A9" s="79" t="s">
        <v>1</v>
      </c>
      <c r="B9" s="152">
        <f>GPA!B11</f>
        <v>0</v>
      </c>
      <c r="C9" s="153"/>
      <c r="D9" s="153"/>
      <c r="E9" s="153"/>
      <c r="F9" s="153"/>
      <c r="G9" s="153"/>
      <c r="H9" s="153"/>
      <c r="I9" s="153"/>
      <c r="J9" s="154"/>
      <c r="K9" s="5"/>
      <c r="L9" s="5"/>
      <c r="M9" s="5"/>
    </row>
    <row r="10" spans="1:13" x14ac:dyDescent="0.25">
      <c r="A10" s="79" t="s">
        <v>0</v>
      </c>
      <c r="B10" s="152">
        <f>GPA!B12</f>
        <v>0</v>
      </c>
      <c r="C10" s="153"/>
      <c r="D10" s="153"/>
      <c r="E10" s="153"/>
      <c r="F10" s="153"/>
      <c r="G10" s="153"/>
      <c r="H10" s="153"/>
      <c r="I10" s="153"/>
      <c r="J10" s="154"/>
      <c r="K10" s="5"/>
      <c r="L10" s="5"/>
      <c r="M10" s="5"/>
    </row>
    <row r="11" spans="1:13" ht="15.75" thickBot="1" x14ac:dyDescent="0.3">
      <c r="A11" s="80" t="s">
        <v>2</v>
      </c>
      <c r="B11" s="155">
        <f>GPA!B15</f>
        <v>0</v>
      </c>
      <c r="C11" s="156"/>
      <c r="D11" s="156"/>
      <c r="E11" s="156"/>
      <c r="F11" s="156"/>
      <c r="G11" s="156"/>
      <c r="H11" s="156"/>
      <c r="I11" s="156"/>
      <c r="J11" s="157"/>
      <c r="K11" s="5"/>
      <c r="L11" s="5"/>
      <c r="M11" s="5"/>
    </row>
    <row r="12" spans="1:13" x14ac:dyDescent="0.25">
      <c r="A12" s="81"/>
      <c r="B12" s="5"/>
      <c r="C12" s="5"/>
      <c r="D12" s="5"/>
      <c r="E12" s="5"/>
      <c r="F12" s="5"/>
      <c r="G12" s="5"/>
      <c r="H12" s="5"/>
      <c r="I12" s="5"/>
      <c r="J12" s="77"/>
      <c r="K12" s="5"/>
      <c r="L12" s="5"/>
      <c r="M12" s="5"/>
    </row>
    <row r="13" spans="1:13" ht="15.75" thickBot="1" x14ac:dyDescent="0.3">
      <c r="A13" s="81"/>
      <c r="B13" s="5"/>
      <c r="C13" s="5"/>
      <c r="D13" s="5"/>
      <c r="E13" s="5"/>
      <c r="F13" s="5"/>
      <c r="G13" s="5"/>
      <c r="H13" s="128"/>
      <c r="I13" s="128"/>
      <c r="J13" s="77"/>
      <c r="K13" s="5"/>
      <c r="L13" s="5"/>
      <c r="M13" s="5"/>
    </row>
    <row r="14" spans="1:13" ht="22.5" x14ac:dyDescent="0.3">
      <c r="A14" s="82" t="s">
        <v>253</v>
      </c>
      <c r="B14" s="83"/>
      <c r="C14" s="84"/>
      <c r="D14" s="84"/>
      <c r="E14" s="158" t="str">
        <f>IF(ISBLANK(A17)=TRUE,"THIS AREA IS MANDATORY; you must fill it out.","")</f>
        <v/>
      </c>
      <c r="F14" s="158"/>
      <c r="G14" s="158"/>
      <c r="H14" s="158"/>
      <c r="I14" s="158"/>
      <c r="J14" s="159"/>
      <c r="K14" s="5"/>
      <c r="L14" s="5"/>
      <c r="M14" s="5"/>
    </row>
    <row r="15" spans="1:13" x14ac:dyDescent="0.25">
      <c r="A15" s="15"/>
      <c r="B15" s="5"/>
      <c r="C15" s="5"/>
      <c r="D15" s="5"/>
      <c r="E15" s="5"/>
      <c r="F15" s="5"/>
      <c r="G15" s="5"/>
      <c r="H15" s="5"/>
      <c r="I15" s="5"/>
      <c r="J15" s="77"/>
      <c r="K15" s="5"/>
      <c r="L15" s="5"/>
      <c r="M15" s="5"/>
    </row>
    <row r="16" spans="1:13" x14ac:dyDescent="0.25">
      <c r="A16" s="166" t="s">
        <v>296</v>
      </c>
      <c r="B16" s="167"/>
      <c r="C16" s="167"/>
      <c r="D16" s="167"/>
      <c r="E16" s="167"/>
      <c r="F16" s="167"/>
      <c r="G16" s="167"/>
      <c r="H16" s="167"/>
      <c r="I16" s="167"/>
      <c r="J16" s="168"/>
      <c r="K16" s="5"/>
      <c r="L16" s="5"/>
      <c r="M16" s="5"/>
    </row>
    <row r="17" spans="1:13" x14ac:dyDescent="0.25">
      <c r="A17" s="169" t="s">
        <v>296</v>
      </c>
      <c r="B17" s="170"/>
      <c r="C17" s="170"/>
      <c r="D17" s="170"/>
      <c r="E17" s="170"/>
      <c r="F17" s="170"/>
      <c r="G17" s="170"/>
      <c r="H17" s="170"/>
      <c r="I17" s="170"/>
      <c r="J17" s="171"/>
      <c r="K17" s="5"/>
      <c r="L17" s="5"/>
      <c r="M17" s="5"/>
    </row>
    <row r="18" spans="1:13" x14ac:dyDescent="0.25">
      <c r="A18" s="169"/>
      <c r="B18" s="170"/>
      <c r="C18" s="170"/>
      <c r="D18" s="170"/>
      <c r="E18" s="170"/>
      <c r="F18" s="170"/>
      <c r="G18" s="170"/>
      <c r="H18" s="170"/>
      <c r="I18" s="170"/>
      <c r="J18" s="171"/>
      <c r="K18" s="5"/>
      <c r="L18" s="5"/>
      <c r="M18" s="5"/>
    </row>
    <row r="19" spans="1:13" x14ac:dyDescent="0.25">
      <c r="A19" s="169"/>
      <c r="B19" s="170"/>
      <c r="C19" s="170"/>
      <c r="D19" s="170"/>
      <c r="E19" s="170"/>
      <c r="F19" s="170"/>
      <c r="G19" s="170"/>
      <c r="H19" s="170"/>
      <c r="I19" s="170"/>
      <c r="J19" s="171"/>
      <c r="K19" s="5"/>
      <c r="L19" s="5"/>
      <c r="M19" s="5"/>
    </row>
    <row r="20" spans="1:13" x14ac:dyDescent="0.25">
      <c r="A20" s="169"/>
      <c r="B20" s="170"/>
      <c r="C20" s="170"/>
      <c r="D20" s="170"/>
      <c r="E20" s="170"/>
      <c r="F20" s="170"/>
      <c r="G20" s="170"/>
      <c r="H20" s="170"/>
      <c r="I20" s="170"/>
      <c r="J20" s="171"/>
      <c r="K20" s="5"/>
      <c r="L20" s="5"/>
      <c r="M20" s="5"/>
    </row>
    <row r="21" spans="1:13" x14ac:dyDescent="0.25">
      <c r="A21" s="169"/>
      <c r="B21" s="170"/>
      <c r="C21" s="170"/>
      <c r="D21" s="170"/>
      <c r="E21" s="170"/>
      <c r="F21" s="170"/>
      <c r="G21" s="170"/>
      <c r="H21" s="170"/>
      <c r="I21" s="170"/>
      <c r="J21" s="171"/>
      <c r="K21" s="5"/>
      <c r="L21" s="5"/>
      <c r="M21" s="5"/>
    </row>
    <row r="22" spans="1:13" x14ac:dyDescent="0.25">
      <c r="A22" s="169"/>
      <c r="B22" s="170"/>
      <c r="C22" s="170"/>
      <c r="D22" s="170"/>
      <c r="E22" s="170"/>
      <c r="F22" s="170"/>
      <c r="G22" s="170"/>
      <c r="H22" s="170"/>
      <c r="I22" s="170"/>
      <c r="J22" s="171"/>
      <c r="K22" s="5"/>
      <c r="L22" s="5"/>
      <c r="M22" s="5"/>
    </row>
    <row r="23" spans="1:13" x14ac:dyDescent="0.25">
      <c r="A23" s="169"/>
      <c r="B23" s="170"/>
      <c r="C23" s="170"/>
      <c r="D23" s="170"/>
      <c r="E23" s="170"/>
      <c r="F23" s="170"/>
      <c r="G23" s="170"/>
      <c r="H23" s="170"/>
      <c r="I23" s="170"/>
      <c r="J23" s="171"/>
      <c r="K23" s="5"/>
      <c r="L23" s="5"/>
      <c r="M23" s="5"/>
    </row>
    <row r="24" spans="1:13" x14ac:dyDescent="0.25">
      <c r="A24" s="169"/>
      <c r="B24" s="170"/>
      <c r="C24" s="170"/>
      <c r="D24" s="170"/>
      <c r="E24" s="170"/>
      <c r="F24" s="170"/>
      <c r="G24" s="170"/>
      <c r="H24" s="170"/>
      <c r="I24" s="170"/>
      <c r="J24" s="171"/>
      <c r="K24" s="5"/>
      <c r="L24" s="5"/>
      <c r="M24" s="5"/>
    </row>
    <row r="25" spans="1:13" x14ac:dyDescent="0.25">
      <c r="A25" s="169"/>
      <c r="B25" s="170"/>
      <c r="C25" s="170"/>
      <c r="D25" s="170"/>
      <c r="E25" s="170"/>
      <c r="F25" s="170"/>
      <c r="G25" s="170"/>
      <c r="H25" s="170"/>
      <c r="I25" s="170"/>
      <c r="J25" s="171"/>
      <c r="K25" s="5"/>
      <c r="L25" s="5"/>
      <c r="M25" s="5"/>
    </row>
    <row r="26" spans="1:13" x14ac:dyDescent="0.25">
      <c r="A26" s="169"/>
      <c r="B26" s="170"/>
      <c r="C26" s="170"/>
      <c r="D26" s="170"/>
      <c r="E26" s="170"/>
      <c r="F26" s="170"/>
      <c r="G26" s="170"/>
      <c r="H26" s="170"/>
      <c r="I26" s="170"/>
      <c r="J26" s="171"/>
      <c r="K26" s="5"/>
      <c r="L26" s="5"/>
      <c r="M26" s="5"/>
    </row>
    <row r="27" spans="1:13" x14ac:dyDescent="0.25">
      <c r="A27" s="169"/>
      <c r="B27" s="170"/>
      <c r="C27" s="170"/>
      <c r="D27" s="170"/>
      <c r="E27" s="170"/>
      <c r="F27" s="170"/>
      <c r="G27" s="170"/>
      <c r="H27" s="170"/>
      <c r="I27" s="170"/>
      <c r="J27" s="171"/>
      <c r="K27" s="5"/>
      <c r="L27" s="5"/>
      <c r="M27" s="5"/>
    </row>
    <row r="28" spans="1:13" x14ac:dyDescent="0.25">
      <c r="A28" s="169"/>
      <c r="B28" s="170"/>
      <c r="C28" s="170"/>
      <c r="D28" s="170"/>
      <c r="E28" s="170"/>
      <c r="F28" s="170"/>
      <c r="G28" s="170"/>
      <c r="H28" s="170"/>
      <c r="I28" s="170"/>
      <c r="J28" s="171"/>
      <c r="K28" s="5"/>
      <c r="L28" s="5"/>
      <c r="M28" s="5"/>
    </row>
    <row r="29" spans="1:13" x14ac:dyDescent="0.25">
      <c r="A29" s="169"/>
      <c r="B29" s="170"/>
      <c r="C29" s="170"/>
      <c r="D29" s="170"/>
      <c r="E29" s="170"/>
      <c r="F29" s="170"/>
      <c r="G29" s="170"/>
      <c r="H29" s="170"/>
      <c r="I29" s="170"/>
      <c r="J29" s="171"/>
      <c r="K29" s="5"/>
      <c r="L29" s="5"/>
      <c r="M29" s="5"/>
    </row>
    <row r="30" spans="1:13" x14ac:dyDescent="0.25">
      <c r="A30" s="15"/>
      <c r="B30" s="5"/>
      <c r="C30" s="5"/>
      <c r="D30" s="5"/>
      <c r="E30" s="5"/>
      <c r="F30" s="5"/>
      <c r="G30" s="5"/>
      <c r="H30" s="5"/>
      <c r="I30" s="5"/>
      <c r="J30" s="77"/>
      <c r="K30" s="5"/>
      <c r="L30" s="5"/>
      <c r="M30" s="5"/>
    </row>
    <row r="31" spans="1:13" x14ac:dyDescent="0.25">
      <c r="A31" s="172" t="s">
        <v>303</v>
      </c>
      <c r="B31" s="173"/>
      <c r="C31" s="173"/>
      <c r="D31" s="173"/>
      <c r="E31" s="173"/>
      <c r="F31" s="173"/>
      <c r="G31" s="173"/>
      <c r="H31" s="173"/>
      <c r="I31" s="173"/>
      <c r="J31" s="174"/>
      <c r="K31" s="5"/>
      <c r="L31" s="5"/>
      <c r="M31" s="5"/>
    </row>
    <row r="32" spans="1:13" ht="18.600000000000001" customHeight="1" x14ac:dyDescent="0.25">
      <c r="A32" s="139" t="s">
        <v>298</v>
      </c>
      <c r="B32" s="175" t="s">
        <v>299</v>
      </c>
      <c r="C32" s="164"/>
      <c r="D32" s="164"/>
      <c r="E32" s="160" t="str">
        <f>IF(OR(ISBLANK(A34)=TRUE,ISBLANK(B34)=TRUE,ISBLANK(A35)=TRUE,ISBLANK(B35)=TRUE),"THIS AREA IS MANDATORY; you must fill it out.","")</f>
        <v>THIS AREA IS MANDATORY; you must fill it out.</v>
      </c>
      <c r="F32" s="160"/>
      <c r="G32" s="160"/>
      <c r="H32" s="160"/>
      <c r="I32" s="160"/>
      <c r="J32" s="161"/>
      <c r="K32" s="5"/>
      <c r="L32" s="5"/>
      <c r="M32" s="5"/>
    </row>
    <row r="33" spans="1:13" x14ac:dyDescent="0.25">
      <c r="A33" s="140"/>
      <c r="B33" s="176"/>
      <c r="C33" s="165"/>
      <c r="D33" s="165"/>
      <c r="E33" s="162"/>
      <c r="F33" s="162"/>
      <c r="G33" s="162"/>
      <c r="H33" s="162"/>
      <c r="I33" s="162"/>
      <c r="J33" s="163"/>
      <c r="K33" s="5"/>
      <c r="L33" s="5"/>
      <c r="M33" s="5"/>
    </row>
    <row r="34" spans="1:13" x14ac:dyDescent="0.25">
      <c r="A34" s="85"/>
      <c r="B34" s="145"/>
      <c r="C34" s="145"/>
      <c r="D34" s="145"/>
      <c r="E34" s="145"/>
      <c r="F34" s="145"/>
      <c r="G34" s="145"/>
      <c r="H34" s="145"/>
      <c r="I34" s="145"/>
      <c r="J34" s="146"/>
      <c r="K34" s="5"/>
      <c r="L34" s="5"/>
      <c r="M34" s="5"/>
    </row>
    <row r="35" spans="1:13" x14ac:dyDescent="0.25">
      <c r="A35" s="85"/>
      <c r="B35" s="145"/>
      <c r="C35" s="145"/>
      <c r="D35" s="145"/>
      <c r="E35" s="145"/>
      <c r="F35" s="145"/>
      <c r="G35" s="145"/>
      <c r="H35" s="145"/>
      <c r="I35" s="145"/>
      <c r="J35" s="146"/>
      <c r="K35" s="5"/>
      <c r="L35" s="5"/>
      <c r="M35" s="5"/>
    </row>
    <row r="36" spans="1:13" x14ac:dyDescent="0.25">
      <c r="A36" s="86" t="s">
        <v>297</v>
      </c>
      <c r="B36" s="87" t="s">
        <v>304</v>
      </c>
      <c r="C36" s="5"/>
      <c r="D36" s="5"/>
      <c r="E36" s="5"/>
      <c r="F36" s="5"/>
      <c r="G36" s="5"/>
      <c r="H36" s="5"/>
      <c r="I36" s="5"/>
      <c r="J36" s="77"/>
      <c r="K36" s="5"/>
      <c r="L36" s="5"/>
      <c r="M36" s="5"/>
    </row>
    <row r="37" spans="1:13" x14ac:dyDescent="0.25">
      <c r="A37" s="88"/>
      <c r="B37" s="89"/>
      <c r="C37" s="89"/>
      <c r="D37" s="89"/>
      <c r="E37" s="89"/>
      <c r="F37" s="89"/>
      <c r="G37" s="89"/>
      <c r="H37" s="89"/>
      <c r="I37" s="89"/>
      <c r="J37" s="90"/>
      <c r="K37" s="5"/>
      <c r="L37" s="5"/>
      <c r="M37" s="5"/>
    </row>
    <row r="38" spans="1:13" x14ac:dyDescent="0.25">
      <c r="A38" s="135" t="s">
        <v>300</v>
      </c>
      <c r="B38" s="136"/>
      <c r="C38" s="136"/>
      <c r="D38" s="136"/>
      <c r="E38" s="137" t="str">
        <f>IF(ISBLANK(A39)=TRUE,"THIS AREA IS MANDATORY; you must fill it out.","")</f>
        <v>THIS AREA IS MANDATORY; you must fill it out.</v>
      </c>
      <c r="F38" s="137"/>
      <c r="G38" s="137"/>
      <c r="H38" s="137"/>
      <c r="I38" s="137"/>
      <c r="J38" s="138"/>
      <c r="K38" s="5"/>
      <c r="L38" s="5"/>
      <c r="M38" s="5"/>
    </row>
    <row r="39" spans="1:13" x14ac:dyDescent="0.25">
      <c r="A39" s="129"/>
      <c r="B39" s="130"/>
      <c r="C39" s="130"/>
      <c r="D39" s="130"/>
      <c r="E39" s="130"/>
      <c r="F39" s="130"/>
      <c r="G39" s="130"/>
      <c r="H39" s="130"/>
      <c r="I39" s="130"/>
      <c r="J39" s="131"/>
      <c r="K39" s="5"/>
      <c r="L39" s="5"/>
      <c r="M39" s="5"/>
    </row>
    <row r="40" spans="1:13" x14ac:dyDescent="0.25">
      <c r="A40" s="129"/>
      <c r="B40" s="130"/>
      <c r="C40" s="130"/>
      <c r="D40" s="130"/>
      <c r="E40" s="130"/>
      <c r="F40" s="130"/>
      <c r="G40" s="130"/>
      <c r="H40" s="130"/>
      <c r="I40" s="130"/>
      <c r="J40" s="131"/>
      <c r="K40" s="5"/>
      <c r="L40" s="5"/>
      <c r="M40" s="5"/>
    </row>
    <row r="41" spans="1:13" x14ac:dyDescent="0.25">
      <c r="A41" s="129"/>
      <c r="B41" s="130"/>
      <c r="C41" s="130"/>
      <c r="D41" s="130"/>
      <c r="E41" s="130"/>
      <c r="F41" s="130"/>
      <c r="G41" s="130"/>
      <c r="H41" s="130"/>
      <c r="I41" s="130"/>
      <c r="J41" s="131"/>
      <c r="K41" s="5"/>
      <c r="L41" s="5"/>
      <c r="M41" s="5"/>
    </row>
    <row r="42" spans="1:13" x14ac:dyDescent="0.25">
      <c r="A42" s="129"/>
      <c r="B42" s="130"/>
      <c r="C42" s="130"/>
      <c r="D42" s="130"/>
      <c r="E42" s="130"/>
      <c r="F42" s="130"/>
      <c r="G42" s="130"/>
      <c r="H42" s="130"/>
      <c r="I42" s="130"/>
      <c r="J42" s="131"/>
      <c r="K42" s="5"/>
      <c r="L42" s="5"/>
      <c r="M42" s="5"/>
    </row>
    <row r="43" spans="1:13" x14ac:dyDescent="0.25">
      <c r="A43" s="129"/>
      <c r="B43" s="130"/>
      <c r="C43" s="130"/>
      <c r="D43" s="130"/>
      <c r="E43" s="130"/>
      <c r="F43" s="130"/>
      <c r="G43" s="130"/>
      <c r="H43" s="130"/>
      <c r="I43" s="130"/>
      <c r="J43" s="131"/>
      <c r="K43" s="5"/>
      <c r="L43" s="5"/>
      <c r="M43" s="5"/>
    </row>
    <row r="44" spans="1:13" x14ac:dyDescent="0.25">
      <c r="A44" s="129"/>
      <c r="B44" s="130"/>
      <c r="C44" s="130"/>
      <c r="D44" s="130"/>
      <c r="E44" s="130"/>
      <c r="F44" s="130"/>
      <c r="G44" s="130"/>
      <c r="H44" s="130"/>
      <c r="I44" s="130"/>
      <c r="J44" s="131"/>
      <c r="K44" s="5"/>
      <c r="L44" s="5"/>
      <c r="M44" s="5"/>
    </row>
    <row r="45" spans="1:13" x14ac:dyDescent="0.25">
      <c r="A45" s="129"/>
      <c r="B45" s="130"/>
      <c r="C45" s="130"/>
      <c r="D45" s="130"/>
      <c r="E45" s="130"/>
      <c r="F45" s="130"/>
      <c r="G45" s="130"/>
      <c r="H45" s="130"/>
      <c r="I45" s="130"/>
      <c r="J45" s="131"/>
      <c r="K45" s="5"/>
      <c r="L45" s="5"/>
      <c r="M45" s="5"/>
    </row>
    <row r="46" spans="1:13" ht="15.75" thickBot="1" x14ac:dyDescent="0.3">
      <c r="A46" s="132"/>
      <c r="B46" s="133"/>
      <c r="C46" s="133"/>
      <c r="D46" s="133"/>
      <c r="E46" s="133"/>
      <c r="F46" s="133"/>
      <c r="G46" s="133"/>
      <c r="H46" s="133"/>
      <c r="I46" s="133"/>
      <c r="J46" s="134"/>
      <c r="K46" s="5"/>
      <c r="L46" s="5"/>
      <c r="M46" s="5"/>
    </row>
    <row r="47" spans="1:13" x14ac:dyDescent="0.25">
      <c r="A47" s="15"/>
      <c r="B47" s="5"/>
      <c r="C47" s="5"/>
      <c r="D47" s="5"/>
      <c r="E47" s="5"/>
      <c r="F47" s="5"/>
      <c r="G47" s="5"/>
      <c r="H47" s="5"/>
      <c r="I47" s="5"/>
      <c r="J47" s="77"/>
      <c r="K47" s="5"/>
      <c r="L47" s="5"/>
      <c r="M47" s="5"/>
    </row>
    <row r="48" spans="1:13" ht="15.75" thickBot="1" x14ac:dyDescent="0.3">
      <c r="A48" s="15"/>
      <c r="B48" s="5"/>
      <c r="C48" s="5"/>
      <c r="D48" s="5"/>
      <c r="E48" s="5"/>
      <c r="F48" s="5"/>
      <c r="G48" s="5"/>
      <c r="H48" s="5"/>
      <c r="I48" s="5"/>
      <c r="J48" s="77"/>
      <c r="K48" s="5"/>
      <c r="L48" s="5"/>
      <c r="M48" s="5"/>
    </row>
    <row r="49" spans="1:13" ht="20.25" x14ac:dyDescent="0.25">
      <c r="A49" s="82" t="s">
        <v>254</v>
      </c>
      <c r="B49" s="83"/>
      <c r="C49" s="83"/>
      <c r="D49" s="83"/>
      <c r="E49" s="83"/>
      <c r="F49" s="83"/>
      <c r="G49" s="83"/>
      <c r="H49" s="83"/>
      <c r="I49" s="83"/>
      <c r="J49" s="91"/>
      <c r="K49" s="5"/>
      <c r="L49" s="5"/>
      <c r="M49" s="5"/>
    </row>
    <row r="50" spans="1:13" x14ac:dyDescent="0.25">
      <c r="A50" s="129"/>
      <c r="B50" s="130"/>
      <c r="C50" s="130"/>
      <c r="D50" s="130"/>
      <c r="E50" s="130"/>
      <c r="F50" s="130"/>
      <c r="G50" s="130"/>
      <c r="H50" s="130"/>
      <c r="I50" s="130"/>
      <c r="J50" s="131"/>
      <c r="K50" s="5"/>
      <c r="L50" s="5"/>
      <c r="M50" s="5"/>
    </row>
    <row r="51" spans="1:13" x14ac:dyDescent="0.25">
      <c r="A51" s="129"/>
      <c r="B51" s="130"/>
      <c r="C51" s="130"/>
      <c r="D51" s="130"/>
      <c r="E51" s="130"/>
      <c r="F51" s="130"/>
      <c r="G51" s="130"/>
      <c r="H51" s="130"/>
      <c r="I51" s="130"/>
      <c r="J51" s="131"/>
      <c r="K51" s="5"/>
      <c r="L51" s="5"/>
      <c r="M51" s="5"/>
    </row>
    <row r="52" spans="1:13" x14ac:dyDescent="0.25">
      <c r="A52" s="129"/>
      <c r="B52" s="130"/>
      <c r="C52" s="130"/>
      <c r="D52" s="130"/>
      <c r="E52" s="130"/>
      <c r="F52" s="130"/>
      <c r="G52" s="130"/>
      <c r="H52" s="130"/>
      <c r="I52" s="130"/>
      <c r="J52" s="131"/>
      <c r="K52" s="5"/>
      <c r="L52" s="5"/>
      <c r="M52" s="5"/>
    </row>
    <row r="53" spans="1:13" x14ac:dyDescent="0.25">
      <c r="A53" s="129"/>
      <c r="B53" s="130"/>
      <c r="C53" s="130"/>
      <c r="D53" s="130"/>
      <c r="E53" s="130"/>
      <c r="F53" s="130"/>
      <c r="G53" s="130"/>
      <c r="H53" s="130"/>
      <c r="I53" s="130"/>
      <c r="J53" s="131"/>
      <c r="K53" s="5"/>
      <c r="L53" s="5"/>
      <c r="M53" s="5"/>
    </row>
    <row r="54" spans="1:13" x14ac:dyDescent="0.25">
      <c r="A54" s="129"/>
      <c r="B54" s="130"/>
      <c r="C54" s="130"/>
      <c r="D54" s="130"/>
      <c r="E54" s="130"/>
      <c r="F54" s="130"/>
      <c r="G54" s="130"/>
      <c r="H54" s="130"/>
      <c r="I54" s="130"/>
      <c r="J54" s="131"/>
      <c r="K54" s="5"/>
      <c r="L54" s="5"/>
      <c r="M54" s="5"/>
    </row>
    <row r="55" spans="1:13" x14ac:dyDescent="0.25">
      <c r="A55" s="129"/>
      <c r="B55" s="130"/>
      <c r="C55" s="130"/>
      <c r="D55" s="130"/>
      <c r="E55" s="130"/>
      <c r="F55" s="130"/>
      <c r="G55" s="130"/>
      <c r="H55" s="130"/>
      <c r="I55" s="130"/>
      <c r="J55" s="131"/>
      <c r="K55" s="5"/>
      <c r="L55" s="5"/>
      <c r="M55" s="5"/>
    </row>
    <row r="56" spans="1:13" x14ac:dyDescent="0.25">
      <c r="A56" s="129"/>
      <c r="B56" s="130"/>
      <c r="C56" s="130"/>
      <c r="D56" s="130"/>
      <c r="E56" s="130"/>
      <c r="F56" s="130"/>
      <c r="G56" s="130"/>
      <c r="H56" s="130"/>
      <c r="I56" s="130"/>
      <c r="J56" s="131"/>
      <c r="K56" s="5"/>
      <c r="L56" s="5"/>
      <c r="M56" s="5"/>
    </row>
    <row r="57" spans="1:13" ht="15.75" thickBot="1" x14ac:dyDescent="0.3">
      <c r="A57" s="132"/>
      <c r="B57" s="133"/>
      <c r="C57" s="133"/>
      <c r="D57" s="133"/>
      <c r="E57" s="133"/>
      <c r="F57" s="133"/>
      <c r="G57" s="133"/>
      <c r="H57" s="133"/>
      <c r="I57" s="133"/>
      <c r="J57" s="134"/>
      <c r="K57" s="5"/>
      <c r="L57" s="5"/>
      <c r="M57" s="5"/>
    </row>
    <row r="58" spans="1:13" x14ac:dyDescent="0.25">
      <c r="A58" s="15"/>
      <c r="B58" s="5"/>
      <c r="C58" s="5"/>
      <c r="D58" s="5"/>
      <c r="E58" s="5"/>
      <c r="F58" s="5"/>
      <c r="G58" s="5"/>
      <c r="H58" s="5"/>
      <c r="I58" s="5"/>
      <c r="J58" s="77"/>
      <c r="K58" s="5"/>
      <c r="L58" s="5"/>
      <c r="M58" s="5"/>
    </row>
    <row r="59" spans="1:13" ht="15.75" thickBot="1" x14ac:dyDescent="0.3">
      <c r="A59" s="15"/>
      <c r="B59" s="5"/>
      <c r="C59" s="5"/>
      <c r="D59" s="5"/>
      <c r="E59" s="5"/>
      <c r="F59" s="5"/>
      <c r="G59" s="5"/>
      <c r="H59" s="5"/>
      <c r="I59" s="5"/>
      <c r="J59" s="77"/>
      <c r="K59" s="5"/>
      <c r="L59" s="5"/>
      <c r="M59" s="5"/>
    </row>
    <row r="60" spans="1:13" ht="20.25" x14ac:dyDescent="0.25">
      <c r="A60" s="92" t="s">
        <v>255</v>
      </c>
      <c r="B60" s="93"/>
      <c r="C60" s="93"/>
      <c r="D60" s="93"/>
      <c r="E60" s="93"/>
      <c r="F60" s="93"/>
      <c r="G60" s="93"/>
      <c r="H60" s="94"/>
      <c r="I60" s="95" t="s">
        <v>257</v>
      </c>
      <c r="J60" s="96"/>
      <c r="K60" s="5"/>
      <c r="L60" s="5"/>
      <c r="M60" s="5"/>
    </row>
    <row r="61" spans="1:13" x14ac:dyDescent="0.25">
      <c r="A61" s="97" t="s">
        <v>256</v>
      </c>
      <c r="B61" s="5"/>
      <c r="C61" s="5"/>
      <c r="D61" s="5"/>
      <c r="E61" s="5"/>
      <c r="F61" s="5"/>
      <c r="G61" s="5"/>
      <c r="H61" s="5"/>
      <c r="I61" s="5"/>
      <c r="J61" s="77"/>
      <c r="K61" s="5"/>
      <c r="L61" s="5"/>
      <c r="M61" s="5"/>
    </row>
    <row r="62" spans="1:13" x14ac:dyDescent="0.25">
      <c r="A62" s="129"/>
      <c r="B62" s="130"/>
      <c r="C62" s="130"/>
      <c r="D62" s="130"/>
      <c r="E62" s="130"/>
      <c r="F62" s="130"/>
      <c r="G62" s="130"/>
      <c r="H62" s="130"/>
      <c r="I62" s="130"/>
      <c r="J62" s="131"/>
      <c r="K62" s="5"/>
      <c r="L62" s="5"/>
      <c r="M62" s="5"/>
    </row>
    <row r="63" spans="1:13" x14ac:dyDescent="0.25">
      <c r="A63" s="129"/>
      <c r="B63" s="130"/>
      <c r="C63" s="130"/>
      <c r="D63" s="130"/>
      <c r="E63" s="130"/>
      <c r="F63" s="130"/>
      <c r="G63" s="130"/>
      <c r="H63" s="130"/>
      <c r="I63" s="130"/>
      <c r="J63" s="131"/>
      <c r="K63" s="5"/>
      <c r="L63" s="5"/>
      <c r="M63" s="5"/>
    </row>
    <row r="64" spans="1:13" x14ac:dyDescent="0.25">
      <c r="A64" s="129"/>
      <c r="B64" s="130"/>
      <c r="C64" s="130"/>
      <c r="D64" s="130"/>
      <c r="E64" s="130"/>
      <c r="F64" s="130"/>
      <c r="G64" s="130"/>
      <c r="H64" s="130"/>
      <c r="I64" s="130"/>
      <c r="J64" s="131"/>
      <c r="K64" s="5"/>
      <c r="L64" s="5"/>
      <c r="M64" s="5"/>
    </row>
    <row r="65" spans="1:13" x14ac:dyDescent="0.25">
      <c r="A65" s="129"/>
      <c r="B65" s="130"/>
      <c r="C65" s="130"/>
      <c r="D65" s="130"/>
      <c r="E65" s="130"/>
      <c r="F65" s="130"/>
      <c r="G65" s="130"/>
      <c r="H65" s="130"/>
      <c r="I65" s="130"/>
      <c r="J65" s="131"/>
      <c r="K65" s="5"/>
      <c r="L65" s="5"/>
      <c r="M65" s="5"/>
    </row>
    <row r="66" spans="1:13" x14ac:dyDescent="0.25">
      <c r="A66" s="129"/>
      <c r="B66" s="130"/>
      <c r="C66" s="130"/>
      <c r="D66" s="130"/>
      <c r="E66" s="130"/>
      <c r="F66" s="130"/>
      <c r="G66" s="130"/>
      <c r="H66" s="130"/>
      <c r="I66" s="130"/>
      <c r="J66" s="131"/>
      <c r="K66" s="5"/>
      <c r="L66" s="5"/>
      <c r="M66" s="5"/>
    </row>
    <row r="67" spans="1:13" x14ac:dyDescent="0.25">
      <c r="A67" s="129"/>
      <c r="B67" s="130"/>
      <c r="C67" s="130"/>
      <c r="D67" s="130"/>
      <c r="E67" s="130"/>
      <c r="F67" s="130"/>
      <c r="G67" s="130"/>
      <c r="H67" s="130"/>
      <c r="I67" s="130"/>
      <c r="J67" s="131"/>
      <c r="K67" s="5"/>
      <c r="L67" s="5"/>
      <c r="M67" s="5"/>
    </row>
    <row r="68" spans="1:13" x14ac:dyDescent="0.25">
      <c r="A68" s="129"/>
      <c r="B68" s="130"/>
      <c r="C68" s="130"/>
      <c r="D68" s="130"/>
      <c r="E68" s="130"/>
      <c r="F68" s="130"/>
      <c r="G68" s="130"/>
      <c r="H68" s="130"/>
      <c r="I68" s="130"/>
      <c r="J68" s="131"/>
      <c r="K68" s="5"/>
      <c r="L68" s="5"/>
      <c r="M68" s="5"/>
    </row>
    <row r="69" spans="1:13" ht="15.75" thickBot="1" x14ac:dyDescent="0.3">
      <c r="A69" s="132"/>
      <c r="B69" s="133"/>
      <c r="C69" s="133"/>
      <c r="D69" s="133"/>
      <c r="E69" s="133"/>
      <c r="F69" s="133"/>
      <c r="G69" s="133"/>
      <c r="H69" s="133"/>
      <c r="I69" s="133"/>
      <c r="J69" s="134"/>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VfId/4d9K8Bt4mjfcmhVcDgN1yBbNCwycrbMNTak/B0xyzPtKliPhd2q95L0KlUlmxdvVVWQeLzdHj/oQlBb+Q==" saltValue="fp1Kjkb4+t6zHR2fYYqSow==" spinCount="100000" sheet="1" objects="1" scenarios="1" selectLockedCells="1"/>
  <mergeCells count="2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 ref="H13:I13"/>
    <mergeCell ref="A62:J69"/>
    <mergeCell ref="A39:J46"/>
    <mergeCell ref="A50:J57"/>
    <mergeCell ref="A38:D38"/>
    <mergeCell ref="E38:J38"/>
    <mergeCell ref="A32:A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092FF4-76E5-4424-A7A7-B71C0017CF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GPA</vt:lpstr>
      <vt:lpstr>Pre-requisites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2026-08-26T16:13:46Z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