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6C490DE-20FA-4F31-9EC7-3BA5F69DFFE7}" xr6:coauthVersionLast="47" xr6:coauthVersionMax="47" xr10:uidLastSave="{00000000-0000-0000-0000-000000000000}"/>
  <workbookProtection workbookAlgorithmName="SHA-512" workbookHashValue="ClFYi0dWRMrcHrz0C+/4RHYYjIhrfVegBwjq+AkT2mjwGsio7GtnYZlk+a1M9bNRz1TlcPtLOc+oZl+wDsxYLg==" workbookSaltValue="S9E3yofeZKvsCM47AdgItA==" workbookSpinCount="100000" lockStructure="1"/>
  <bookViews>
    <workbookView xWindow="28680" yWindow="-120" windowWidth="29040" windowHeight="17520" xr2:uid="{00000000-000D-0000-FFFF-FFFF00000000}"/>
  </bookViews>
  <sheets>
    <sheet name="GPA" sheetId="15" r:id="rId1"/>
    <sheet name="SOP" sheetId="9" r:id="rId2"/>
  </sheets>
  <externalReferences>
    <externalReference r:id="rId3"/>
  </externalReferences>
  <definedNames>
    <definedName name="Country_search" localSheetId="0">OFFSET([1]Countries!$D$2,,,COUNTIF([1]Countries!$D$2:$D$250,"?*"))</definedName>
    <definedName name="Country_search">OFFSET(#REF!,,,COUNTIF(#REF!,"?*"))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0" i="15" l="1"/>
  <c r="AD41" i="15"/>
  <c r="AD42" i="15"/>
  <c r="AD43" i="15"/>
  <c r="AD44" i="15"/>
  <c r="AD45" i="15"/>
  <c r="AD46" i="15"/>
  <c r="AD47" i="15"/>
  <c r="AD48" i="15"/>
  <c r="AD49" i="15"/>
  <c r="AD50" i="15"/>
  <c r="AD51" i="15"/>
  <c r="AD52" i="15"/>
  <c r="AD53" i="15"/>
  <c r="AD54" i="15"/>
  <c r="AD55" i="15"/>
  <c r="AD56" i="15"/>
  <c r="AD57" i="15"/>
  <c r="AD58" i="15"/>
  <c r="AD59" i="15"/>
  <c r="AD60" i="15"/>
  <c r="AD61" i="15"/>
  <c r="AD62" i="15"/>
  <c r="AD63" i="15"/>
  <c r="AD64" i="15"/>
  <c r="AD65" i="15"/>
  <c r="AD66" i="15"/>
  <c r="AD67" i="15"/>
  <c r="AD68" i="15"/>
  <c r="AD69" i="15"/>
  <c r="AD70" i="15"/>
  <c r="AD71" i="15"/>
  <c r="AD72" i="15"/>
  <c r="AD73" i="15"/>
  <c r="AD74" i="15"/>
  <c r="AD75" i="15"/>
  <c r="AD76" i="15"/>
  <c r="AD77" i="15"/>
  <c r="AD78" i="15"/>
  <c r="AD79" i="15"/>
  <c r="AD80" i="15"/>
  <c r="AD81" i="15"/>
  <c r="AD82" i="15"/>
  <c r="AD83" i="15"/>
  <c r="AD84" i="15"/>
  <c r="AD85" i="15"/>
  <c r="AD86" i="15"/>
  <c r="AD87" i="15"/>
  <c r="AD88" i="15"/>
  <c r="AD89" i="15"/>
  <c r="AD90" i="15"/>
  <c r="AD91" i="15"/>
  <c r="AD92" i="15"/>
  <c r="AD93" i="15"/>
  <c r="AD94" i="15"/>
  <c r="AD95" i="15"/>
  <c r="AD96" i="15"/>
  <c r="AD97" i="15"/>
  <c r="AD98" i="15"/>
  <c r="AD99" i="15"/>
  <c r="AD100" i="15"/>
  <c r="AD101" i="15"/>
  <c r="AD102" i="15"/>
  <c r="AD103" i="15"/>
  <c r="AD104" i="15"/>
  <c r="AD105" i="15"/>
  <c r="AD106" i="15"/>
  <c r="AD107" i="15"/>
  <c r="AD108" i="15"/>
  <c r="AD109" i="15"/>
  <c r="AD110" i="15"/>
  <c r="AD111" i="15"/>
  <c r="AD112" i="15"/>
  <c r="AD113" i="15"/>
  <c r="AD114" i="15"/>
  <c r="AD115" i="15"/>
  <c r="AD116" i="15"/>
  <c r="AD117" i="15"/>
  <c r="AD118" i="15"/>
  <c r="AD119" i="15"/>
  <c r="AD120" i="15"/>
  <c r="AD121" i="15"/>
  <c r="AD122" i="15"/>
  <c r="AD123" i="15"/>
  <c r="AD124" i="15"/>
  <c r="AD125" i="15"/>
  <c r="AD126" i="15"/>
  <c r="AD127" i="15"/>
  <c r="AD128" i="15"/>
  <c r="AD129" i="15"/>
  <c r="AD130" i="15"/>
  <c r="AD131" i="15"/>
  <c r="AD132" i="15"/>
  <c r="AD133" i="15"/>
  <c r="AD134" i="15"/>
  <c r="AD135" i="15"/>
  <c r="AD136" i="15"/>
  <c r="AD137" i="15"/>
  <c r="AD138" i="15"/>
  <c r="AD139" i="15"/>
  <c r="AD140" i="15"/>
  <c r="AD141" i="15"/>
  <c r="AD142" i="15"/>
  <c r="AD143" i="15"/>
  <c r="AD144" i="15"/>
  <c r="AD145" i="15"/>
  <c r="AD146" i="15"/>
  <c r="AD147" i="15"/>
  <c r="AD148" i="15"/>
  <c r="AD149" i="15"/>
  <c r="AD150" i="15"/>
  <c r="AD151" i="15"/>
  <c r="AD152" i="15"/>
  <c r="AD153" i="15"/>
  <c r="AD154" i="15"/>
  <c r="AD155" i="15"/>
  <c r="AD156" i="15"/>
  <c r="AD157" i="15"/>
  <c r="AD158" i="15"/>
  <c r="AD159" i="15"/>
  <c r="AD160" i="15"/>
  <c r="AD161" i="15"/>
  <c r="AD162" i="15"/>
  <c r="AD163" i="15"/>
  <c r="AD164" i="15"/>
  <c r="AD165" i="15"/>
  <c r="AD166" i="15"/>
  <c r="AD167" i="15"/>
  <c r="AD168" i="15"/>
  <c r="AD169" i="15"/>
  <c r="AD170" i="15"/>
  <c r="AD171" i="15"/>
  <c r="AD172" i="15"/>
  <c r="AD173" i="15"/>
  <c r="AD174" i="15"/>
  <c r="AD175" i="15"/>
  <c r="AD176" i="15"/>
  <c r="AD177" i="15"/>
  <c r="AD178" i="15"/>
  <c r="AD179" i="15"/>
  <c r="AD180" i="15"/>
  <c r="AD181" i="15"/>
  <c r="AD182" i="15"/>
  <c r="AD183" i="15"/>
  <c r="AD184" i="15"/>
  <c r="AD185" i="15"/>
  <c r="AD186" i="15"/>
  <c r="AD187" i="15"/>
  <c r="AD188" i="15"/>
  <c r="AD190" i="15"/>
  <c r="AD226" i="15"/>
  <c r="AD227" i="15"/>
  <c r="AD228" i="15"/>
  <c r="AD229" i="15"/>
  <c r="AD230" i="15"/>
  <c r="AD231" i="15"/>
  <c r="AD232" i="15"/>
  <c r="AD233" i="15"/>
  <c r="AD234" i="15"/>
  <c r="AD235" i="15"/>
  <c r="AD236" i="15"/>
  <c r="AD237" i="15"/>
  <c r="AD238" i="15"/>
  <c r="AD239" i="15"/>
  <c r="AD240" i="15"/>
  <c r="AD241" i="15"/>
  <c r="AD242" i="15"/>
  <c r="AD243" i="15"/>
  <c r="AD244" i="15"/>
  <c r="AD245" i="15"/>
  <c r="AD246" i="15"/>
  <c r="AD247" i="15"/>
  <c r="AD248" i="15"/>
  <c r="AD249" i="15"/>
  <c r="AD250" i="15"/>
  <c r="AD251" i="15"/>
  <c r="AD252" i="15"/>
  <c r="AD253" i="15"/>
  <c r="AD254" i="15"/>
  <c r="AD255" i="15"/>
  <c r="AD256" i="15"/>
  <c r="AD257" i="15"/>
  <c r="AD258" i="15"/>
  <c r="AD259" i="15"/>
  <c r="AD260" i="15"/>
  <c r="AD261" i="15"/>
  <c r="AD262" i="15"/>
  <c r="AD263" i="15"/>
  <c r="AD264" i="15"/>
  <c r="AD265" i="15"/>
  <c r="AD266" i="15"/>
  <c r="AD267" i="15"/>
  <c r="AD268" i="15"/>
  <c r="AD269" i="15"/>
  <c r="AD270" i="15"/>
  <c r="AD271" i="15"/>
  <c r="AD272" i="15"/>
  <c r="AD273" i="15"/>
  <c r="AD274" i="15"/>
  <c r="AD39" i="15"/>
  <c r="B11" i="9"/>
  <c r="B10" i="9"/>
  <c r="B9" i="9"/>
  <c r="B8" i="9"/>
  <c r="X38" i="15" l="1"/>
  <c r="R38" i="15"/>
  <c r="L38" i="15"/>
  <c r="E38" i="15"/>
  <c r="D38" i="15"/>
  <c r="E37" i="15"/>
  <c r="D37" i="15"/>
  <c r="K38" i="15"/>
  <c r="J38" i="15"/>
  <c r="I38" i="15"/>
  <c r="H38" i="15"/>
  <c r="G38" i="15"/>
  <c r="F38" i="15"/>
  <c r="K37" i="15"/>
  <c r="J37" i="15"/>
  <c r="I37" i="15"/>
  <c r="H37" i="15"/>
  <c r="G37" i="15"/>
  <c r="F37" i="15"/>
  <c r="Q38" i="15"/>
  <c r="P38" i="15"/>
  <c r="O38" i="15"/>
  <c r="N38" i="15"/>
  <c r="M38" i="15"/>
  <c r="Q37" i="15"/>
  <c r="P37" i="15"/>
  <c r="O37" i="15"/>
  <c r="N37" i="15"/>
  <c r="M37" i="15"/>
  <c r="L37" i="15"/>
  <c r="W38" i="15"/>
  <c r="V38" i="15"/>
  <c r="U38" i="15"/>
  <c r="T38" i="15"/>
  <c r="S38" i="15"/>
  <c r="W37" i="15"/>
  <c r="V37" i="15"/>
  <c r="U37" i="15"/>
  <c r="T37" i="15"/>
  <c r="S37" i="15"/>
  <c r="R37" i="15"/>
  <c r="AC38" i="15"/>
  <c r="AB38" i="15"/>
  <c r="AA38" i="15"/>
  <c r="Z38" i="15"/>
  <c r="Y38" i="15"/>
  <c r="AC37" i="15"/>
  <c r="AB37" i="15"/>
  <c r="AA37" i="15"/>
  <c r="Z37" i="15"/>
  <c r="Y37" i="15"/>
  <c r="X37" i="15"/>
  <c r="B275" i="15"/>
  <c r="AJ68" i="15"/>
  <c r="C38" i="15"/>
  <c r="B37" i="15"/>
  <c r="D20" i="15"/>
  <c r="J19" i="15"/>
  <c r="K19" i="15" s="1"/>
  <c r="AD37" i="15" l="1"/>
  <c r="AD38" i="15"/>
  <c r="A2" i="9" l="1"/>
</calcChain>
</file>

<file path=xl/sharedStrings.xml><?xml version="1.0" encoding="utf-8"?>
<sst xmlns="http://schemas.openxmlformats.org/spreadsheetml/2006/main" count="857" uniqueCount="607">
  <si>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</si>
  <si>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</si>
  <si>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</si>
  <si>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</si>
  <si>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</si>
  <si>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</si>
  <si>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</si>
  <si>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</si>
  <si>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</si>
  <si>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</si>
  <si>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</si>
  <si>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</si>
  <si>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</si>
  <si>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</si>
  <si>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</si>
  <si>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</si>
  <si>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</si>
  <si>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</si>
  <si>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</si>
  <si>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</si>
  <si>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</si>
  <si>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</si>
  <si>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</si>
  <si>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</si>
  <si>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</si>
  <si>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</si>
  <si>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</si>
  <si>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</si>
  <si>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</si>
  <si>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</si>
  <si>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</si>
  <si>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</si>
  <si>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</si>
  <si>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</si>
  <si>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</si>
  <si>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</si>
  <si>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</si>
  <si>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</si>
  <si>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</si>
  <si>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</si>
  <si>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</si>
  <si>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</si>
  <si>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</si>
  <si>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</si>
  <si>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</si>
  <si>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</si>
  <si>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</si>
  <si>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</si>
  <si>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</si>
  <si>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</si>
  <si>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</si>
  <si>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</si>
  <si>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</si>
  <si>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</si>
  <si>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</si>
  <si>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</si>
  <si>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</si>
  <si>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</si>
  <si>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</si>
  <si>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</si>
  <si>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</si>
  <si>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</si>
  <si>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</si>
  <si>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</si>
  <si>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</si>
  <si>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</si>
  <si>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</si>
  <si>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</si>
  <si>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</si>
  <si>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</si>
  <si>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</si>
  <si>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</si>
  <si>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</si>
  <si>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</si>
  <si>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</si>
  <si>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</si>
  <si>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</si>
  <si>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</si>
  <si>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</si>
  <si>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</si>
  <si>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</si>
  <si>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</si>
  <si>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</si>
  <si>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</si>
  <si>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</si>
  <si>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</si>
  <si>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</si>
  <si>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</si>
  <si>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</si>
  <si>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</si>
  <si>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</si>
  <si>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</si>
  <si>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</si>
  <si>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</si>
  <si>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</si>
  <si>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</si>
  <si>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</si>
  <si>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</si>
  <si>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</si>
  <si>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</si>
  <si>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</si>
  <si>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</si>
  <si>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</si>
  <si>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</si>
  <si>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</si>
  <si>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</si>
  <si>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</si>
  <si>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</si>
  <si>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</si>
  <si>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</si>
  <si>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</si>
  <si>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</si>
  <si>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</si>
  <si>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</si>
  <si>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</si>
  <si>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</si>
  <si>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</si>
  <si>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</si>
  <si>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</si>
  <si>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</si>
  <si>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</si>
  <si>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</si>
  <si>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</si>
  <si>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</si>
  <si>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</si>
  <si>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</si>
  <si>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</si>
  <si>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</si>
  <si>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</si>
  <si>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</si>
  <si>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</si>
  <si>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</si>
  <si>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</si>
  <si>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</si>
  <si>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</si>
  <si>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</si>
  <si>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</si>
  <si>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</si>
  <si>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</si>
  <si>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</si>
  <si>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</si>
  <si>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</si>
  <si>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</si>
  <si>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</si>
  <si>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</si>
  <si>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</si>
  <si>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</si>
  <si>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</si>
  <si>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</si>
  <si>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</si>
  <si>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</si>
  <si>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</si>
  <si>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</si>
  <si>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</si>
  <si>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</si>
  <si>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</si>
  <si>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</si>
  <si>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</si>
  <si>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</si>
  <si>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</si>
  <si>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</si>
  <si>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</si>
  <si>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</si>
  <si>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</si>
  <si>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</si>
  <si>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</si>
  <si>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</si>
  <si>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</si>
  <si>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</si>
  <si>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</si>
  <si>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</si>
  <si>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</si>
  <si>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</si>
  <si>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</si>
  <si>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</si>
  <si>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</si>
  <si>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</si>
  <si>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</si>
  <si>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</si>
  <si>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</si>
  <si>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</si>
  <si>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</si>
  <si>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</si>
  <si>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</si>
  <si>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</si>
  <si>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</si>
  <si>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</si>
  <si>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</si>
  <si>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</si>
  <si>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</si>
  <si>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</si>
  <si>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</si>
  <si>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</si>
  <si>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</si>
  <si>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</si>
  <si>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</si>
  <si>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</si>
  <si>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</si>
  <si>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</si>
  <si>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</si>
  <si>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</si>
  <si>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</si>
  <si>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</si>
  <si>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</si>
  <si>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</si>
  <si>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</si>
  <si>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</si>
  <si>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</si>
  <si>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</si>
  <si>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</si>
  <si>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</si>
  <si>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</si>
  <si>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</si>
  <si>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</si>
  <si>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</si>
  <si>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</si>
  <si>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</si>
  <si>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</si>
  <si>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</si>
  <si>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</si>
  <si>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</si>
  <si>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</si>
  <si>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</si>
  <si>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</si>
  <si>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</si>
  <si>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</si>
  <si>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</si>
  <si>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</si>
  <si>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</si>
  <si>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</si>
  <si>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</si>
  <si>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</si>
  <si>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</si>
  <si>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</si>
  <si>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</si>
  <si>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</si>
  <si>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</si>
  <si>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</si>
  <si>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</si>
  <si>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</si>
  <si>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</si>
  <si>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</si>
  <si>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</si>
  <si>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</si>
  <si>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</si>
  <si>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</si>
  <si>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</si>
  <si>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</si>
  <si>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</si>
  <si>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</si>
  <si>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</si>
  <si>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</si>
  <si>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</si>
  <si>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</si>
  <si>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</si>
  <si>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</si>
  <si>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</si>
  <si>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</si>
  <si>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</si>
  <si>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</si>
  <si>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</si>
  <si>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</si>
  <si>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</si>
  <si>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</si>
  <si>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</si>
  <si>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</si>
  <si>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</si>
  <si>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</si>
  <si>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</si>
  <si>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</si>
  <si>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</si>
  <si>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</si>
  <si>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</si>
  <si>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</si>
  <si>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</si>
  <si>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</si>
  <si>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</si>
  <si>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</si>
  <si>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</si>
  <si>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</si>
  <si>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</si>
  <si>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</si>
  <si>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</si>
  <si>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</si>
  <si>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</si>
  <si>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</si>
  <si>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</si>
  <si>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</si>
  <si>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</si>
  <si>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</si>
  <si>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</si>
  <si>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Yes</t>
  </si>
  <si>
    <t>No</t>
  </si>
  <si>
    <t>Credits</t>
  </si>
  <si>
    <t>Comments</t>
  </si>
  <si>
    <t>Pass/Fail Credits Total:</t>
  </si>
  <si>
    <t>Ongoing Credits Total:</t>
  </si>
  <si>
    <t>Mathematics</t>
  </si>
  <si>
    <t>Basic Physics</t>
  </si>
  <si>
    <t>Chemistry</t>
  </si>
  <si>
    <t>Material Science</t>
  </si>
  <si>
    <t>Data Science</t>
  </si>
  <si>
    <t>Information Technology</t>
  </si>
  <si>
    <t>Design Theories</t>
  </si>
  <si>
    <t>Design Methods</t>
  </si>
  <si>
    <t>Communication Studies</t>
  </si>
  <si>
    <t>Languages</t>
  </si>
  <si>
    <t>Ethics</t>
  </si>
  <si>
    <t>Quantitative and Qualitative Methods</t>
  </si>
  <si>
    <t>Quantitative Methods</t>
  </si>
  <si>
    <t>Qualitative Methods</t>
  </si>
  <si>
    <t>Physiology</t>
  </si>
  <si>
    <t>Anatomy</t>
  </si>
  <si>
    <t>Pathology</t>
  </si>
  <si>
    <t>Epidemiology</t>
  </si>
  <si>
    <t>Anatomy, Physiology, Pathology and Epidemiology</t>
  </si>
  <si>
    <t>Orgaization Studies</t>
  </si>
  <si>
    <t>Economics</t>
  </si>
  <si>
    <t>Law</t>
  </si>
  <si>
    <t>Environment, Climate and Sustainability</t>
  </si>
  <si>
    <t>Environment</t>
  </si>
  <si>
    <t>Climate</t>
  </si>
  <si>
    <t>Sustainability</t>
  </si>
  <si>
    <t>Biology, Biotechnology, Pharmacology</t>
  </si>
  <si>
    <t>Biology</t>
  </si>
  <si>
    <t>Biotechnology</t>
  </si>
  <si>
    <t>Pharmacology</t>
  </si>
  <si>
    <t xml:space="preserve"> It is mandatory to submit a statement of purpose and it is a key document in the decision making process. It is therefore extremely important that you give considerable thought towards preparing the SOP. The SOP for MSc in Technology Entrepreneurship has two parts, be as concise and clear as possible in completing each part.
If you are applying for more than one programme, prepare a SOP for each.</t>
  </si>
  <si>
    <t>Entrepreneurial Experience and Goals</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</si>
  <si>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</si>
  <si>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</si>
  <si>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</si>
  <si>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</si>
  <si>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</si>
  <si>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</si>
  <si>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</si>
  <si>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</si>
  <si>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Organization, Economics, Law</t>
  </si>
  <si>
    <t xml:space="preserve">Maths </t>
  </si>
  <si>
    <t xml:space="preserve">Basic Physics, Chemistry and Material Science </t>
  </si>
  <si>
    <t xml:space="preserve">Data Science and Information Technology </t>
  </si>
  <si>
    <t xml:space="preserve">Design Theories and Methods </t>
  </si>
  <si>
    <t xml:space="preserve">Communication and Languages </t>
  </si>
  <si>
    <t xml:space="preserve">Ethics </t>
  </si>
  <si>
    <r>
      <t>Please confirm you filled out the form by writing '</t>
    </r>
    <r>
      <rPr>
        <b/>
        <sz val="11"/>
        <color theme="1"/>
        <rFont val="Calibri"/>
        <family val="2"/>
        <scheme val="minor"/>
      </rPr>
      <t>I filled out the form</t>
    </r>
    <r>
      <rPr>
        <sz val="11"/>
        <color theme="1"/>
        <rFont val="Calibri"/>
        <family val="2"/>
        <scheme val="minor"/>
      </rPr>
      <t>' in the field:</t>
    </r>
  </si>
  <si>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</si>
  <si>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</si>
  <si>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</si>
  <si>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</si>
  <si>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</si>
  <si>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</si>
  <si>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</si>
  <si>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</si>
  <si>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</si>
  <si>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</si>
  <si>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</si>
  <si>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</si>
  <si>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</si>
  <si>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</si>
  <si>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</si>
  <si>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</si>
  <si>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</si>
  <si>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</si>
  <si>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</si>
  <si>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</si>
  <si>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</si>
  <si>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</si>
  <si>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</si>
  <si>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</si>
  <si>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</si>
  <si>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 xml:space="preserve">Follow this link and fill out the Statement of Purpose in </t>
  </si>
  <si>
    <t xml:space="preserve">Statement of Purpose </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</si>
  <si>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</si>
  <si>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</si>
  <si>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</si>
  <si>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</si>
  <si>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</si>
  <si>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</si>
  <si>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</si>
  <si>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</si>
  <si>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Be careful! You might need to fill more than 1 table!</t>
  </si>
  <si>
    <t xml:space="preserve">Mandatory field - Pre-Mapping </t>
  </si>
  <si>
    <t>- In the rows below, course name, credits and grades should be provided in accordance with your transcript.
- The subject columns should be filled in providing a rough estimate of the course content in percentage. Only include major course contributions greater than or equal to 30% and only contributions where the subject(s) is being taught as distinguished from merely being used. You will most likely not have courses in all subjects and that is okay.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</si>
  <si>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Select an option below</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</si>
  <si>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</si>
  <si>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</si>
  <si>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</si>
  <si>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</si>
  <si>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</si>
  <si>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</si>
  <si>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</si>
  <si>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</si>
  <si>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</si>
  <si>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</si>
  <si>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</si>
  <si>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</si>
  <si>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</si>
  <si>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</si>
  <si>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</si>
  <si>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</si>
  <si>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</si>
  <si>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</si>
  <si>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</si>
  <si>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</si>
  <si>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</si>
  <si>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</si>
  <si>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</si>
  <si>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</si>
  <si>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</si>
  <si>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</si>
  <si>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</si>
  <si>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</si>
  <si>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</si>
  <si>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</si>
  <si>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</si>
  <si>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</si>
  <si>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</si>
  <si>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</si>
  <si>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</si>
  <si>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</si>
  <si>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</si>
  <si>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</si>
  <si>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</si>
  <si>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</si>
  <si>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</si>
  <si>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</si>
  <si>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</si>
  <si>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</si>
  <si>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</si>
  <si>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</si>
  <si>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</si>
  <si>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</si>
  <si>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</si>
  <si>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</si>
  <si>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</si>
  <si>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</si>
  <si>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</si>
  <si>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</si>
  <si>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</si>
  <si>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</si>
  <si>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</si>
  <si>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</si>
  <si>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</si>
  <si>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</si>
  <si>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</si>
  <si>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</si>
  <si>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</si>
  <si>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</si>
  <si>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</si>
  <si>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</si>
  <si>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</si>
  <si>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</si>
  <si>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</si>
  <si>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</si>
  <si>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</si>
  <si>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</si>
  <si>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</si>
  <si>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</si>
  <si>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</si>
  <si>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</si>
  <si>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</si>
  <si>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</si>
  <si>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</si>
  <si>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</si>
  <si>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</si>
  <si>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</si>
  <si>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</si>
  <si>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</si>
  <si>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</si>
  <si>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</si>
  <si>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</si>
  <si>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</si>
  <si>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</si>
  <si>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</si>
  <si>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</si>
  <si>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</si>
  <si>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</si>
  <si>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</si>
  <si>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</si>
  <si>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</si>
  <si>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</si>
  <si>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</si>
  <si>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</si>
  <si>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</si>
  <si>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</si>
  <si>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</si>
  <si>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the name of course no. 101</t>
  </si>
  <si>
    <t>Write the name of course no. 102</t>
  </si>
  <si>
    <t>Write the name of course no. 103</t>
  </si>
  <si>
    <t>Write the name of course no. 104</t>
  </si>
  <si>
    <t>Write the name of course no. 105</t>
  </si>
  <si>
    <t>Write the name of course no. 106</t>
  </si>
  <si>
    <t>Write the name of course no. 107</t>
  </si>
  <si>
    <t>Write the name of course no. 108</t>
  </si>
  <si>
    <t>Write the name of course no. 109</t>
  </si>
  <si>
    <t>Write the name of course no. 110</t>
  </si>
  <si>
    <t>Write the name of course no. 111</t>
  </si>
  <si>
    <t>Write the name of course no. 112</t>
  </si>
  <si>
    <t>Write the name of course no. 113</t>
  </si>
  <si>
    <t>Write the name of course no. 114</t>
  </si>
  <si>
    <t>Write the name of course no. 115</t>
  </si>
  <si>
    <t>Write the name of course no. 116</t>
  </si>
  <si>
    <t>Write the name of course no. 117</t>
  </si>
  <si>
    <t>Write the name of course no. 118</t>
  </si>
  <si>
    <t>Write the name of course no. 119</t>
  </si>
  <si>
    <t>Write the name of course no. 120</t>
  </si>
  <si>
    <t>Write the name of course no. 121</t>
  </si>
  <si>
    <t>Write the name of course no. 122</t>
  </si>
  <si>
    <t>Write the name of course no. 123</t>
  </si>
  <si>
    <t>Write the name of course no. 124</t>
  </si>
  <si>
    <t>Write the name of course no. 125</t>
  </si>
  <si>
    <t>Write the name of course no. 126</t>
  </si>
  <si>
    <t>Write the name of course no. 127</t>
  </si>
  <si>
    <t>Write the name of course no. 128</t>
  </si>
  <si>
    <t>Write the name of course no. 129</t>
  </si>
  <si>
    <t>Write the name of course no. 130</t>
  </si>
  <si>
    <t>Write the name of course no. 131</t>
  </si>
  <si>
    <t>Write the name of course no. 132</t>
  </si>
  <si>
    <t>Write the name of course no. 133</t>
  </si>
  <si>
    <t>Write the name of course no. 134</t>
  </si>
  <si>
    <t>Write the name of course no. 135</t>
  </si>
  <si>
    <t>Write the name of course no. 136</t>
  </si>
  <si>
    <t>Write the name of course no. 137</t>
  </si>
  <si>
    <t>Write the name of course no. 138</t>
  </si>
  <si>
    <t>Write the name of course no. 139</t>
  </si>
  <si>
    <t>Write the name of course no. 140</t>
  </si>
  <si>
    <t>Write the name of course no. 141</t>
  </si>
  <si>
    <t>Write the name of course no. 142</t>
  </si>
  <si>
    <t>Write the name of course no. 143</t>
  </si>
  <si>
    <t>Write the name of course no. 144</t>
  </si>
  <si>
    <t>Write the name of course no. 145</t>
  </si>
  <si>
    <t>Write the name of course no. 146</t>
  </si>
  <si>
    <t>Write the name of course no. 147</t>
  </si>
  <si>
    <t>Write the name of course no. 148</t>
  </si>
  <si>
    <t>Write the name of course no. 149</t>
  </si>
  <si>
    <t>Write the name of course no. 150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</si>
  <si>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</si>
  <si>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</si>
  <si>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</si>
  <si>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</si>
  <si>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</si>
  <si>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</si>
  <si>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</si>
  <si>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</si>
  <si>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</si>
  <si>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</si>
  <si>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</si>
  <si>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</si>
  <si>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</si>
  <si>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</si>
  <si>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</si>
  <si>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</si>
  <si>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</si>
  <si>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</si>
  <si>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</si>
  <si>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</si>
  <si>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</si>
  <si>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</si>
  <si>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</si>
  <si>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</si>
  <si>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</si>
  <si>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</si>
  <si>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</si>
  <si>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</si>
  <si>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</si>
  <si>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</si>
  <si>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 xml:space="preserve">              Pre-Mapping for the MSc programme in Technology Entrepreneurship</t>
  </si>
  <si>
    <r>
      <t xml:space="preserve">- This Excel workbook contains two sheets ("GPA"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</si>
  <si>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t>What is the minimum classification in your university?</t>
  </si>
  <si>
    <t>How much do you need to pass a course in your university?</t>
  </si>
  <si>
    <t>What is the best possible classification in your university?</t>
  </si>
  <si>
    <r>
      <t xml:space="preserve">If your university did not follow a numerical grading scale, then fill out all your courses in this segment - </t>
    </r>
    <r>
      <rPr>
        <b/>
        <sz val="9"/>
        <color theme="1"/>
        <rFont val="Cambria"/>
        <family val="1"/>
        <scheme val="major"/>
      </rPr>
      <t>Non-numerically graded courses OR Pass/fail courses</t>
    </r>
    <r>
      <rPr>
        <sz val="9"/>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</si>
  <si>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</si>
  <si>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</si>
  <si>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</si>
  <si>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</si>
  <si>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</si>
  <si>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</si>
  <si>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</si>
  <si>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</si>
  <si>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</si>
  <si>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</si>
  <si>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</si>
  <si>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</si>
  <si>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</si>
  <si>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</si>
  <si>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</si>
  <si>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</si>
  <si>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</si>
  <si>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</si>
  <si>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</si>
  <si>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</si>
  <si>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</si>
  <si>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</si>
  <si>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</si>
  <si>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</si>
  <si>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</si>
  <si>
    <t>Write name of course no. 76</t>
  </si>
  <si>
    <t>Write name of course no. 77</t>
  </si>
  <si>
    <t>Write name of course no. 78</t>
  </si>
  <si>
    <t>Write name of course no. 79</t>
  </si>
  <si>
    <t>Write name of course no. 80</t>
  </si>
  <si>
    <t>Write name of course no. 81</t>
  </si>
  <si>
    <t>Write name of course no. 82</t>
  </si>
  <si>
    <t>Write name of course no. 83</t>
  </si>
  <si>
    <t>Write name of course no. 84</t>
  </si>
  <si>
    <t>Write name of course no.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</si>
</sst>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39" x14ac:knownFonts="1">
    <font>
      <sz val="11"/>
      <color theme="1"/>
      <name val="Calibri"/>
      <family val="2"/>
      <scheme val="minor"/>
    </font>
    <font>
      <b/>
      <sz val="11"/>
      <color theme="1"/>
      <name val="Calibri"/>
      <family val="2"/>
      <scheme val="minor"/>
    </font>
    <font>
      <i/>
      <sz val="11"/>
      <color theme="1"/>
      <name val="Calibri"/>
      <family val="2"/>
      <scheme val="minor"/>
    </font>
    <font>
      <b/>
      <sz val="11"/>
      <color rgb="FFFA7D00"/>
      <name val="Calibri"/>
      <family val="2"/>
      <scheme val="minor"/>
    </font>
    <font>
      <b/>
      <u/>
      <sz val="11"/>
      <color theme="1"/>
      <name val="Calibri"/>
      <family val="2"/>
      <scheme val="minor"/>
    </font>
    <font>
      <b/>
      <i/>
      <sz val="11"/>
      <color rgb="FF3F3F76"/>
      <name val="Calibri"/>
      <family val="2"/>
      <scheme val="minor"/>
    </font>
    <font>
      <sz val="26"/>
      <color theme="1"/>
      <name val="Calibri"/>
      <family val="2"/>
      <scheme val="minor"/>
    </font>
    <font>
      <sz val="18"/>
      <color theme="1"/>
      <name val="Calibri"/>
      <family val="2"/>
      <scheme val="minor"/>
    </font>
    <font>
      <sz val="18"/>
      <color theme="3" tint="0.3999755851924192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9"/>
      <color theme="1"/>
      <name val="Cambria"/>
      <family val="1"/>
      <scheme val="major"/>
    </font>
    <font>
      <b/>
      <sz val="9"/>
      <color theme="1"/>
      <name val="Cambria"/>
      <family val="1"/>
      <scheme val="major"/>
    </font>
    <font>
      <sz val="8"/>
      <name val="Calibri"/>
      <family val="2"/>
      <scheme val="minor"/>
    </font>
  </fonts>
  <fills count="1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FFFFAB"/>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bgColor indexed="64"/>
      </patternFill>
    </fill>
    <fill>
      <patternFill patternType="solid">
        <fgColor theme="9" tint="0.79998168889431442"/>
        <bgColor indexed="64"/>
      </patternFill>
    </fill>
  </fills>
  <borders count="3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auto="1"/>
      </right>
      <top style="thin">
        <color theme="0" tint="-0.499984740745262"/>
      </top>
      <bottom style="medium">
        <color indexed="64"/>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style="thin">
        <color rgb="FF7F7F7F"/>
      </left>
      <right/>
      <top/>
      <bottom style="thin">
        <color rgb="FF7F7F7F"/>
      </bottom>
      <diagonal/>
    </border>
    <border>
      <left style="thin">
        <color indexed="64"/>
      </left>
      <right style="thin">
        <color rgb="FF7F7F7F"/>
      </right>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5">
    <xf numFmtId="0" fontId="0" fillId="0" borderId="0"/>
    <xf numFmtId="0" fontId="5" fillId="2" borderId="3" applyNumberFormat="0" applyAlignment="0">
      <protection locked="0"/>
    </xf>
    <xf numFmtId="0" fontId="3" fillId="3" borderId="3" applyNumberFormat="0" applyAlignment="0"/>
    <xf numFmtId="0" fontId="5" fillId="2" borderId="3" applyNumberFormat="0" applyAlignment="0">
      <protection locked="0"/>
    </xf>
    <xf numFmtId="43" fontId="9" fillId="0" borderId="0" applyFont="0" applyFill="0" applyBorder="0" applyAlignment="0" applyProtection="0"/>
  </cellStyleXfs>
  <cellXfs count="13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applyProtection="1">
      <protection hidden="1"/>
    </xf>
    <xf numFmtId="0" fontId="1" fillId="0" borderId="17" xfId="0" applyFont="1" applyBorder="1" applyProtection="1">
      <protection hidden="1"/>
    </xf>
    <xf numFmtId="0" fontId="1" fillId="0" borderId="21" xfId="0" applyFont="1" applyBorder="1" applyProtection="1">
      <protection hidden="1"/>
    </xf>
    <xf numFmtId="0" fontId="1" fillId="0" borderId="9" xfId="0" applyFont="1" applyBorder="1" applyProtection="1">
      <protection hidden="1"/>
    </xf>
    <xf numFmtId="0" fontId="10" fillId="0" borderId="0" xfId="0" applyFont="1" applyProtection="1">
      <protection hidden="1"/>
    </xf>
    <xf numFmtId="0" fontId="1" fillId="6" borderId="0" xfId="0" applyFont="1" applyFill="1" applyAlignment="1" applyProtection="1">
      <alignment horizontal="center" vertical="center"/>
      <protection hidden="1"/>
    </xf>
    <xf numFmtId="0" fontId="1" fillId="4" borderId="0" xfId="0" applyFont="1" applyFill="1" applyAlignment="1" applyProtection="1">
      <alignment horizontal="center" vertical="center"/>
      <protection hidden="1"/>
    </xf>
    <xf numFmtId="0" fontId="11" fillId="0" borderId="0" xfId="0" applyFont="1" applyProtection="1">
      <protection hidden="1"/>
    </xf>
    <xf numFmtId="0" fontId="12" fillId="0" borderId="0" xfId="0" applyFont="1" applyProtection="1">
      <protection hidden="1"/>
    </xf>
    <xf numFmtId="0" fontId="11" fillId="0" borderId="0" xfId="0" applyFont="1"/>
    <xf numFmtId="0" fontId="14" fillId="0" borderId="0" xfId="0" applyFont="1" applyProtection="1">
      <protection hidden="1"/>
    </xf>
    <xf numFmtId="0" fontId="10" fillId="0" borderId="0" xfId="0" applyFont="1"/>
    <xf numFmtId="0" fontId="17" fillId="0" borderId="11" xfId="0" applyFont="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20" fillId="0" borderId="0" xfId="0" applyFont="1" applyProtection="1">
      <protection hidden="1"/>
    </xf>
    <xf numFmtId="0" fontId="17" fillId="0" borderId="0" xfId="0" applyFont="1" applyProtection="1">
      <protection hidden="1"/>
    </xf>
    <xf numFmtId="0" fontId="12" fillId="0" borderId="0" xfId="0" applyFont="1"/>
    <xf numFmtId="0" fontId="11" fillId="0" borderId="6" xfId="0" applyFont="1" applyBorder="1" applyProtection="1">
      <protection hidden="1"/>
    </xf>
    <xf numFmtId="0" fontId="22" fillId="0" borderId="0" xfId="0" applyFont="1" applyAlignment="1" applyProtection="1">
      <alignment vertical="center"/>
      <protection hidden="1"/>
    </xf>
    <xf numFmtId="0" fontId="11" fillId="0" borderId="0" xfId="0" applyFont="1" applyAlignment="1" applyProtection="1">
      <alignment vertical="center"/>
      <protection hidden="1"/>
    </xf>
    <xf numFmtId="0" fontId="11" fillId="0" borderId="0" xfId="0" applyFont="1" applyAlignment="1" applyProtection="1">
      <alignment wrapText="1"/>
      <protection hidden="1"/>
    </xf>
    <xf numFmtId="0" fontId="23" fillId="0" borderId="0" xfId="0" applyFont="1" applyAlignment="1" applyProtection="1">
      <alignment horizontal="right" vertical="center"/>
      <protection hidden="1"/>
    </xf>
    <xf numFmtId="164" fontId="24" fillId="3" borderId="0" xfId="2" applyNumberFormat="1" applyFont="1" applyBorder="1" applyAlignment="1" applyProtection="1">
      <alignment vertical="center"/>
      <protection hidden="1"/>
    </xf>
    <xf numFmtId="164" fontId="11" fillId="0" borderId="0" xfId="0" applyNumberFormat="1" applyFont="1" applyProtection="1">
      <protection hidden="1"/>
    </xf>
    <xf numFmtId="0" fontId="17" fillId="0" borderId="11" xfId="0" applyFont="1" applyBorder="1" applyProtection="1">
      <protection hidden="1"/>
    </xf>
    <xf numFmtId="0" fontId="11" fillId="0" borderId="27" xfId="0" applyFont="1" applyBorder="1" applyAlignment="1" applyProtection="1">
      <alignment vertical="center"/>
      <protection hidden="1"/>
    </xf>
    <xf numFmtId="0" fontId="19" fillId="10" borderId="26" xfId="1" applyFont="1" applyFill="1" applyBorder="1">
      <protection locked="0"/>
    </xf>
    <xf numFmtId="0" fontId="26" fillId="0" borderId="0" xfId="0" applyFont="1" applyProtection="1">
      <protection hidden="1"/>
    </xf>
    <xf numFmtId="0" fontId="11" fillId="0" borderId="11" xfId="0" applyFont="1" applyBorder="1" applyAlignment="1" applyProtection="1">
      <alignment vertical="center" wrapText="1"/>
      <protection hidden="1"/>
    </xf>
    <xf numFmtId="0" fontId="22" fillId="0" borderId="0" xfId="0" applyFont="1" applyProtection="1">
      <protection hidden="1"/>
    </xf>
    <xf numFmtId="0" fontId="27" fillId="0" borderId="0" xfId="0" applyFont="1" applyProtection="1">
      <protection hidden="1"/>
    </xf>
    <xf numFmtId="0" fontId="11" fillId="0" borderId="28" xfId="0" applyFont="1" applyBorder="1" applyProtection="1">
      <protection hidden="1"/>
    </xf>
    <xf numFmtId="0" fontId="28" fillId="0" borderId="0" xfId="0" applyFont="1" applyAlignment="1" applyProtection="1">
      <alignment horizontal="right"/>
      <protection hidden="1"/>
    </xf>
    <xf numFmtId="0" fontId="11" fillId="0" borderId="0" xfId="0" quotePrefix="1" applyFont="1" applyProtection="1">
      <protection hidden="1"/>
    </xf>
    <xf numFmtId="0" fontId="17" fillId="0" borderId="0" xfId="0" applyFont="1" applyAlignment="1" applyProtection="1">
      <alignment vertical="center"/>
      <protection hidden="1"/>
    </xf>
    <xf numFmtId="0" fontId="22" fillId="0" borderId="0" xfId="0" applyFont="1" applyAlignment="1" applyProtection="1">
      <alignment horizontal="right"/>
      <protection hidden="1"/>
    </xf>
    <xf numFmtId="0" fontId="29" fillId="15" borderId="0" xfId="0" quotePrefix="1" applyFont="1" applyFill="1" applyAlignment="1" applyProtection="1">
      <alignment horizontal="left" vertical="center" wrapText="1"/>
      <protection hidden="1"/>
    </xf>
    <xf numFmtId="0" fontId="22" fillId="0" borderId="0" xfId="0" applyFont="1" applyAlignment="1" applyProtection="1">
      <alignment wrapText="1"/>
      <protection hidden="1"/>
    </xf>
    <xf numFmtId="0" fontId="22" fillId="0" borderId="29" xfId="0" applyFont="1" applyBorder="1" applyAlignment="1" applyProtection="1">
      <alignment horizontal="center"/>
      <protection locked="0" hidden="1"/>
    </xf>
    <xf numFmtId="0" fontId="21" fillId="0" borderId="0" xfId="0" applyFont="1" applyProtection="1">
      <protection hidden="1"/>
    </xf>
    <xf numFmtId="0" fontId="30" fillId="3" borderId="0" xfId="2" applyFont="1" applyBorder="1"/>
    <xf numFmtId="164" fontId="30" fillId="3" borderId="29" xfId="2" applyNumberFormat="1" applyFont="1" applyBorder="1" applyProtection="1">
      <protection hidden="1"/>
    </xf>
    <xf numFmtId="164" fontId="30" fillId="3" borderId="30" xfId="2" applyNumberFormat="1" applyFont="1" applyBorder="1" applyProtection="1">
      <protection hidden="1"/>
    </xf>
    <xf numFmtId="43" fontId="12" fillId="6" borderId="0" xfId="4" applyFont="1" applyFill="1" applyBorder="1" applyAlignment="1">
      <alignment horizontal="center" vertical="center"/>
    </xf>
    <xf numFmtId="0" fontId="19" fillId="16" borderId="0" xfId="1" applyFont="1" applyFill="1" applyBorder="1" applyAlignment="1">
      <alignment horizontal="center" vertical="center"/>
      <protection locked="0"/>
    </xf>
    <xf numFmtId="0" fontId="31" fillId="0" borderId="0" xfId="0" applyFont="1" applyAlignment="1" applyProtection="1">
      <alignment horizontal="right"/>
      <protection hidden="1"/>
    </xf>
    <xf numFmtId="164" fontId="30" fillId="3" borderId="0" xfId="2" applyNumberFormat="1" applyFont="1" applyBorder="1" applyAlignment="1" applyProtection="1">
      <alignment horizontal="right"/>
      <protection hidden="1"/>
    </xf>
    <xf numFmtId="164" fontId="30" fillId="3" borderId="31" xfId="2" applyNumberFormat="1" applyFont="1" applyBorder="1" applyAlignment="1" applyProtection="1">
      <alignment horizontal="right"/>
      <protection hidden="1"/>
    </xf>
    <xf numFmtId="164" fontId="30" fillId="3" borderId="32" xfId="2" applyNumberFormat="1" applyFont="1" applyBorder="1" applyAlignment="1" applyProtection="1">
      <alignment horizontal="right"/>
      <protection hidden="1"/>
    </xf>
    <xf numFmtId="0" fontId="17" fillId="0" borderId="0" xfId="0" applyFont="1" applyAlignment="1" applyProtection="1">
      <alignment horizontal="center" wrapText="1"/>
      <protection hidden="1"/>
    </xf>
    <xf numFmtId="0" fontId="17" fillId="0" borderId="0" xfId="0" applyFont="1" applyAlignment="1" applyProtection="1">
      <alignment horizontal="center" vertical="center"/>
      <protection hidden="1"/>
    </xf>
    <xf numFmtId="0" fontId="33" fillId="0" borderId="0" xfId="0" applyFont="1" applyProtection="1">
      <protection hidden="1"/>
    </xf>
    <xf numFmtId="0" fontId="30" fillId="3" borderId="33" xfId="2" applyFont="1" applyBorder="1" applyProtection="1">
      <protection hidden="1"/>
    </xf>
    <xf numFmtId="0" fontId="34" fillId="0" borderId="14" xfId="0" applyFont="1" applyBorder="1" applyProtection="1">
      <protection locked="0"/>
    </xf>
    <xf numFmtId="0" fontId="34" fillId="0" borderId="0" xfId="0" applyFont="1" applyProtection="1">
      <protection locked="0"/>
    </xf>
    <xf numFmtId="0" fontId="11" fillId="0" borderId="14" xfId="0" applyFont="1" applyBorder="1" applyProtection="1">
      <protection locked="0"/>
    </xf>
    <xf numFmtId="0" fontId="11" fillId="0" borderId="16" xfId="0" applyFont="1" applyBorder="1" applyProtection="1">
      <protection locked="0"/>
    </xf>
    <xf numFmtId="0" fontId="35" fillId="0" borderId="0" xfId="0" applyFont="1" applyProtection="1">
      <protection hidden="1"/>
    </xf>
    <xf numFmtId="0" fontId="33" fillId="0" borderId="0" xfId="0" applyFont="1" applyAlignment="1" applyProtection="1">
      <alignment horizontal="center" vertical="center"/>
      <protection hidden="1"/>
    </xf>
    <xf numFmtId="0" fontId="11" fillId="0" borderId="0" xfId="0" applyFont="1" applyAlignment="1" applyProtection="1">
      <alignment horizontal="center"/>
      <protection hidden="1"/>
    </xf>
    <xf numFmtId="0" fontId="11" fillId="0" borderId="0" xfId="0" applyFont="1" applyAlignment="1" applyProtection="1">
      <alignment horizontal="center"/>
      <protection locked="0"/>
    </xf>
    <xf numFmtId="0" fontId="16" fillId="0" borderId="0" xfId="0" applyFont="1" applyProtection="1">
      <protection hidden="1"/>
    </xf>
    <xf numFmtId="0" fontId="11" fillId="6" borderId="13" xfId="0" applyFont="1" applyFill="1" applyBorder="1" applyAlignment="1">
      <alignment horizontal="center" textRotation="90" wrapText="1"/>
    </xf>
    <xf numFmtId="0" fontId="11" fillId="5" borderId="13" xfId="0" applyFont="1" applyFill="1" applyBorder="1" applyAlignment="1">
      <alignment horizontal="center" textRotation="90" wrapText="1"/>
    </xf>
    <xf numFmtId="0" fontId="11" fillId="7" borderId="13" xfId="0" applyFont="1" applyFill="1" applyBorder="1" applyAlignment="1">
      <alignment horizontal="center" textRotation="90" wrapText="1"/>
    </xf>
    <xf numFmtId="0" fontId="11" fillId="8" borderId="13" xfId="0" applyFont="1" applyFill="1" applyBorder="1" applyAlignment="1">
      <alignment horizontal="center" textRotation="90" wrapText="1"/>
    </xf>
    <xf numFmtId="0" fontId="11" fillId="9" borderId="13" xfId="0" applyFont="1" applyFill="1" applyBorder="1" applyAlignment="1">
      <alignment horizontal="center" textRotation="90" wrapText="1"/>
    </xf>
    <xf numFmtId="0" fontId="11" fillId="4" borderId="13" xfId="0" applyFont="1" applyFill="1" applyBorder="1" applyAlignment="1">
      <alignment horizontal="center" textRotation="90" wrapText="1"/>
    </xf>
    <xf numFmtId="0" fontId="11" fillId="10" borderId="13" xfId="0" applyFont="1" applyFill="1" applyBorder="1" applyAlignment="1">
      <alignment horizontal="center" textRotation="90" wrapText="1"/>
    </xf>
    <xf numFmtId="0" fontId="11" fillId="11" borderId="13" xfId="0" applyFont="1" applyFill="1" applyBorder="1" applyAlignment="1">
      <alignment horizontal="center" textRotation="90" wrapText="1"/>
    </xf>
    <xf numFmtId="0" fontId="11" fillId="12" borderId="13" xfId="0" applyFont="1" applyFill="1" applyBorder="1" applyAlignment="1">
      <alignment horizontal="center" textRotation="90" wrapText="1"/>
    </xf>
    <xf numFmtId="0" fontId="11" fillId="13" borderId="13" xfId="0" applyFont="1" applyFill="1" applyBorder="1" applyAlignment="1">
      <alignment horizontal="center" textRotation="90" wrapText="1"/>
    </xf>
    <xf numFmtId="0" fontId="11" fillId="14" borderId="13" xfId="0" applyFont="1" applyFill="1" applyBorder="1" applyAlignment="1">
      <alignment horizontal="center" textRotation="90" wrapText="1"/>
    </xf>
    <xf numFmtId="0" fontId="5" fillId="2" borderId="3" xfId="1">
      <protection locked="0"/>
    </xf>
    <xf numFmtId="0" fontId="5" fillId="2" borderId="3" xfId="1" applyAlignment="1">
      <alignment horizontal="center" vertical="center"/>
      <protection locked="0"/>
    </xf>
    <xf numFmtId="0" fontId="5" fillId="2" borderId="3" xfId="1" applyAlignment="1">
      <protection locked="0"/>
    </xf>
    <xf numFmtId="166" fontId="5" fillId="2" borderId="3" xfId="1" applyNumberFormat="1">
      <protection locked="0"/>
    </xf>
    <xf numFmtId="166" fontId="5" fillId="2" borderId="3" xfId="1" applyNumberFormat="1" applyAlignment="1">
      <protection locked="0"/>
    </xf>
    <xf numFmtId="0" fontId="13" fillId="0" borderId="0" xfId="0" applyFont="1" applyAlignment="1" applyProtection="1">
      <alignment horizontal="left"/>
      <protection hidden="1"/>
    </xf>
    <xf numFmtId="0" fontId="14" fillId="0" borderId="0" xfId="0" applyFont="1" applyAlignment="1" applyProtection="1">
      <alignment horizontal="left"/>
      <protection hidden="1"/>
    </xf>
    <xf numFmtId="0" fontId="15" fillId="4" borderId="0" xfId="0" quotePrefix="1" applyFont="1" applyFill="1" applyAlignment="1" applyProtection="1">
      <alignment horizontal="left" vertical="center" wrapText="1"/>
      <protection hidden="1"/>
    </xf>
    <xf numFmtId="0" fontId="5" fillId="2" borderId="3" xfId="1" applyAlignment="1">
      <alignment horizontal="left"/>
      <protection locked="0"/>
    </xf>
    <xf numFmtId="0" fontId="11" fillId="0" borderId="16" xfId="0" applyFont="1" applyBorder="1" applyProtection="1">
      <protection locked="0"/>
    </xf>
    <xf numFmtId="0" fontId="36" fillId="17" borderId="0" xfId="0" applyFont="1" applyFill="1" applyAlignment="1" applyProtection="1">
      <alignment horizontal="center" wrapText="1"/>
      <protection hidden="1"/>
    </xf>
    <xf numFmtId="0" fontId="11" fillId="0" borderId="12" xfId="0" applyFont="1" applyBorder="1" applyProtection="1">
      <protection locked="0"/>
    </xf>
    <xf numFmtId="0" fontId="1" fillId="12"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hidden="1"/>
    </xf>
    <xf numFmtId="0" fontId="1" fillId="13" borderId="0" xfId="0" applyFont="1" applyFill="1" applyAlignment="1" applyProtection="1">
      <alignment horizontal="center" vertical="center" wrapText="1"/>
      <protection hidden="1"/>
    </xf>
    <xf numFmtId="0" fontId="4" fillId="13" borderId="0" xfId="0" applyFont="1" applyFill="1" applyAlignment="1" applyProtection="1">
      <alignment horizontal="center" vertical="center" wrapText="1"/>
      <protection hidden="1"/>
    </xf>
    <xf numFmtId="0" fontId="1" fillId="14" borderId="0" xfId="0" applyFont="1" applyFill="1" applyAlignment="1" applyProtection="1">
      <alignment horizontal="center" vertical="center" wrapText="1"/>
      <protection hidden="1"/>
    </xf>
    <xf numFmtId="0" fontId="4" fillId="14" borderId="0" xfId="0" applyFont="1" applyFill="1" applyAlignment="1" applyProtection="1">
      <alignment horizontal="center" vertical="center" wrapText="1"/>
      <protection hidden="1"/>
    </xf>
    <xf numFmtId="0" fontId="25" fillId="0" borderId="0" xfId="0" applyFont="1" applyAlignment="1" applyProtection="1">
      <alignment horizontal="left" vertical="top" wrapText="1"/>
      <protection hidden="1"/>
    </xf>
    <xf numFmtId="0" fontId="21" fillId="0" borderId="0" xfId="0" applyFont="1" applyAlignment="1">
      <alignment horizontal="right"/>
    </xf>
    <xf numFmtId="0" fontId="11" fillId="0" borderId="0" xfId="0" applyFont="1" applyAlignment="1" applyProtection="1">
      <alignment horizontal="center" vertical="center"/>
      <protection hidden="1"/>
    </xf>
    <xf numFmtId="0" fontId="19" fillId="10" borderId="0" xfId="1" applyFont="1" applyFill="1" applyBorder="1" applyAlignment="1">
      <alignment horizontal="center" vertical="center"/>
      <protection locked="0"/>
    </xf>
    <xf numFmtId="0" fontId="22" fillId="0" borderId="0" xfId="0" applyFont="1" applyAlignment="1" applyProtection="1">
      <alignment horizontal="center"/>
      <protection hidden="1"/>
    </xf>
    <xf numFmtId="0" fontId="1" fillId="5" borderId="0" xfId="0" applyFont="1" applyFill="1" applyAlignment="1" applyProtection="1">
      <alignment horizontal="center" vertical="center" wrapText="1"/>
      <protection hidden="1"/>
    </xf>
    <xf numFmtId="0" fontId="1" fillId="7" borderId="0" xfId="0" applyFont="1" applyFill="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1" fillId="9" borderId="0" xfId="0" applyFont="1" applyFill="1" applyAlignment="1" applyProtection="1">
      <alignment horizontal="center" vertical="center" wrapText="1"/>
      <protection hidden="1"/>
    </xf>
    <xf numFmtId="0" fontId="4" fillId="9" borderId="0" xfId="0" applyFont="1" applyFill="1" applyAlignment="1" applyProtection="1">
      <alignment horizontal="center" vertical="center" wrapText="1"/>
      <protection hidden="1"/>
    </xf>
    <xf numFmtId="0" fontId="1" fillId="10" borderId="0" xfId="0" applyFont="1" applyFill="1" applyAlignment="1" applyProtection="1">
      <alignment horizontal="center" vertical="center" wrapText="1"/>
      <protection hidden="1"/>
    </xf>
    <xf numFmtId="0" fontId="1" fillId="11" borderId="0" xfId="0" applyFont="1" applyFill="1" applyAlignment="1" applyProtection="1">
      <alignment horizontal="center" vertical="center" wrapText="1"/>
      <protection hidden="1"/>
    </xf>
    <xf numFmtId="0" fontId="6" fillId="0" borderId="4"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6" fillId="0" borderId="2" xfId="0" applyFont="1" applyBorder="1" applyAlignment="1" applyProtection="1">
      <alignment horizontal="center"/>
      <protection hidden="1"/>
    </xf>
    <xf numFmtId="0" fontId="7" fillId="0" borderId="6" xfId="0" applyFont="1" applyBorder="1" applyAlignment="1" applyProtection="1">
      <alignment horizontal="center"/>
      <protection hidden="1"/>
    </xf>
    <xf numFmtId="0" fontId="7" fillId="0" borderId="0" xfId="0" applyFont="1" applyAlignment="1" applyProtection="1">
      <alignment horizontal="center"/>
      <protection hidden="1"/>
    </xf>
    <xf numFmtId="0" fontId="7" fillId="0" borderId="7" xfId="0" applyFont="1" applyBorder="1" applyAlignment="1" applyProtection="1">
      <alignment horizontal="center"/>
      <protection hidden="1"/>
    </xf>
    <xf numFmtId="165" fontId="0" fillId="0" borderId="18" xfId="0" applyNumberFormat="1" applyBorder="1" applyAlignment="1" applyProtection="1">
      <alignment horizontal="left"/>
      <protection hidden="1"/>
    </xf>
    <xf numFmtId="165" fontId="0" fillId="0" borderId="19" xfId="0" applyNumberFormat="1" applyBorder="1" applyAlignment="1" applyProtection="1">
      <alignment horizontal="left"/>
      <protection hidden="1"/>
    </xf>
    <xf numFmtId="165" fontId="0" fillId="0" borderId="20" xfId="0" applyNumberFormat="1" applyBorder="1" applyAlignment="1" applyProtection="1">
      <alignment horizontal="left"/>
      <protection hidden="1"/>
    </xf>
    <xf numFmtId="165" fontId="0" fillId="0" borderId="22" xfId="0" applyNumberFormat="1" applyBorder="1" applyAlignment="1" applyProtection="1">
      <alignment horizontal="left"/>
      <protection hidden="1"/>
    </xf>
    <xf numFmtId="165" fontId="0" fillId="0" borderId="14" xfId="0" applyNumberFormat="1" applyBorder="1" applyAlignment="1" applyProtection="1">
      <alignment horizontal="left"/>
      <protection hidden="1"/>
    </xf>
    <xf numFmtId="165" fontId="0" fillId="0" borderId="15" xfId="0" applyNumberFormat="1" applyBorder="1" applyAlignment="1" applyProtection="1">
      <alignment horizontal="left"/>
      <protection hidden="1"/>
    </xf>
    <xf numFmtId="0" fontId="0" fillId="0" borderId="8" xfId="0" applyBorder="1" applyAlignment="1" applyProtection="1">
      <alignment horizontal="center"/>
      <protection hidden="1"/>
    </xf>
    <xf numFmtId="0" fontId="5" fillId="2" borderId="3" xfId="3" applyAlignment="1">
      <alignment horizontal="center"/>
      <protection locked="0"/>
    </xf>
    <xf numFmtId="0" fontId="8" fillId="0" borderId="1" xfId="0" applyFont="1" applyBorder="1" applyAlignment="1" applyProtection="1">
      <alignment horizontal="left" wrapText="1"/>
      <protection hidden="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2" fillId="0" borderId="8" xfId="0" applyFont="1" applyBorder="1" applyAlignment="1" applyProtection="1">
      <alignment horizontal="left" vertical="center" wrapText="1"/>
      <protection hidden="1"/>
    </xf>
    <xf numFmtId="0" fontId="2" fillId="0" borderId="10" xfId="0" applyFont="1" applyBorder="1" applyAlignment="1" applyProtection="1">
      <alignment horizontal="left" vertical="center" wrapText="1"/>
      <protection hidden="1"/>
    </xf>
    <xf numFmtId="165" fontId="0" fillId="0" borderId="24" xfId="0" applyNumberFormat="1" applyBorder="1" applyAlignment="1" applyProtection="1">
      <alignment horizontal="left"/>
      <protection hidden="1"/>
    </xf>
    <xf numFmtId="165" fontId="0" fillId="0" borderId="25" xfId="0" applyNumberFormat="1" applyBorder="1" applyAlignment="1" applyProtection="1">
      <alignment horizontal="left"/>
      <protection hidden="1"/>
    </xf>
    <xf numFmtId="165" fontId="0" fillId="0" borderId="23" xfId="0" applyNumberFormat="1" applyBorder="1" applyAlignment="1" applyProtection="1">
      <alignment horizontal="left"/>
      <protection hidden="1"/>
    </xf>
  </cellXfs>
  <cellStyles count="5">
    <cellStyle name="Calculation" xfId="2" builtinId="22" customBuiltin="1"/>
    <cellStyle name="Comma" xfId="4" builtinId="3"/>
    <cellStyle name="Input" xfId="1" builtinId="20" customBuiltin="1"/>
    <cellStyle name="Input 2" xfId="3" xr:uid="{00000000-0005-0000-0000-000004000000}"/>
    <cellStyle name="Normal" xfId="0" builtinId="0"/>
  </cellStyles>
  <dxfs count="10">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CC99"/>
      <color rgb="FFFFFFA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AI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208"/></Relationships>
</file>

<file path=xl/drawings/_rels/drawing2.xml.rels><?xml version="1.0" encoding="UTF-8" standalone="yes"?>
<Relationships xmlns="http://schemas.openxmlformats.org/package/2006/relationships"><Relationship Id="rId1" Type="http://schemas.openxmlformats.org/officeDocument/2006/relationships/hyperlink" Target="https://forms.office.com/e/vgS1qaj75G" TargetMode="External"/></Relationships>
</file>

<file path=xl/drawings/drawing1.xml><?xml version="1.0" encoding="utf-8"?>
<xdr:wsDr xmlns:xdr="http://schemas.openxmlformats.org/drawingml/2006/spreadsheetDrawing" xmlns:a="http://schemas.openxmlformats.org/drawingml/2006/main">
  <xdr:twoCellAnchor>
    <xdr:from>
      <xdr:col>6</xdr:col>
      <xdr:colOff>171450</xdr:colOff>
      <xdr:row>26</xdr:row>
      <xdr:rowOff>142876</xdr:rowOff>
    </xdr:from>
    <xdr:to>
      <xdr:col>8</xdr:col>
      <xdr:colOff>581025</xdr:colOff>
      <xdr:row>28</xdr:row>
      <xdr:rowOff>38101</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7854D5C8-936A-44E4-8CAD-E66C5BE66BE6}"/>
            </a:ext>
          </a:extLst>
        </xdr:cNvPr>
        <xdr:cNvSpPr txBox="1"/>
      </xdr:nvSpPr>
      <xdr:spPr>
        <a:xfrm>
          <a:off x="7896225" y="6962776"/>
          <a:ext cx="250507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4</xdr:col>
      <xdr:colOff>447675</xdr:colOff>
      <xdr:row>26</xdr:row>
      <xdr:rowOff>1</xdr:rowOff>
    </xdr:to>
    <xdr:sp macro="" textlink="">
      <xdr:nvSpPr>
        <xdr:cNvPr id="12" name="TextBox 11">
          <a:hlinkClick xmlns:r="http://schemas.openxmlformats.org/officeDocument/2006/relationships" r:id="rId2"/>
          <a:extLst>
            <a:ext uri="{FF2B5EF4-FFF2-40B4-BE49-F238E27FC236}">
              <a16:creationId xmlns:a16="http://schemas.microsoft.com/office/drawing/2014/main" id="{46A7BEDB-776E-43B0-8B65-94DCEF891CE4}"/>
            </a:ext>
          </a:extLst>
        </xdr:cNvPr>
        <xdr:cNvSpPr txBox="1"/>
      </xdr:nvSpPr>
      <xdr:spPr>
        <a:xfrm>
          <a:off x="161924" y="6543676"/>
          <a:ext cx="658177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4</xdr:col>
      <xdr:colOff>581025</xdr:colOff>
      <xdr:row>24</xdr:row>
      <xdr:rowOff>104776</xdr:rowOff>
    </xdr:from>
    <xdr:to>
      <xdr:col>10</xdr:col>
      <xdr:colOff>447675</xdr:colOff>
      <xdr:row>26</xdr:row>
      <xdr:rowOff>1</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CB51300E-794D-42F1-8C0F-01AC0DB9862B}"/>
            </a:ext>
          </a:extLst>
        </xdr:cNvPr>
        <xdr:cNvSpPr txBox="1"/>
      </xdr:nvSpPr>
      <xdr:spPr>
        <a:xfrm>
          <a:off x="6877050" y="6543676"/>
          <a:ext cx="481965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4</xdr:col>
      <xdr:colOff>304800</xdr:colOff>
      <xdr:row>28</xdr:row>
      <xdr:rowOff>38100</xdr:rowOff>
    </xdr:to>
    <xdr:sp macro="" textlink="">
      <xdr:nvSpPr>
        <xdr:cNvPr id="14" name="TextBox 13">
          <a:hlinkClick xmlns:r="http://schemas.openxmlformats.org/officeDocument/2006/relationships" r:id="rId4"/>
          <a:extLst>
            <a:ext uri="{FF2B5EF4-FFF2-40B4-BE49-F238E27FC236}">
              <a16:creationId xmlns:a16="http://schemas.microsoft.com/office/drawing/2014/main" id="{A3A463C3-6012-47D2-9E7E-B4984D0E6D28}"/>
            </a:ext>
          </a:extLst>
        </xdr:cNvPr>
        <xdr:cNvSpPr txBox="1"/>
      </xdr:nvSpPr>
      <xdr:spPr>
        <a:xfrm>
          <a:off x="152399" y="6962775"/>
          <a:ext cx="64484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171450</xdr:colOff>
      <xdr:row>1</xdr:row>
      <xdr:rowOff>28575</xdr:rowOff>
    </xdr:from>
    <xdr:to>
      <xdr:col>0</xdr:col>
      <xdr:colOff>756424</xdr:colOff>
      <xdr:row>5</xdr:row>
      <xdr:rowOff>142875</xdr:rowOff>
    </xdr:to>
    <xdr:pic>
      <xdr:nvPicPr>
        <xdr:cNvPr id="18" name="Picture 17">
          <a:extLst>
            <a:ext uri="{FF2B5EF4-FFF2-40B4-BE49-F238E27FC236}">
              <a16:creationId xmlns:a16="http://schemas.microsoft.com/office/drawing/2014/main" id="{2B2163D3-70A7-4BFB-BBD7-998BF2F31D8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1450" y="209550"/>
          <a:ext cx="584974"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8</xdr:row>
      <xdr:rowOff>142875</xdr:rowOff>
    </xdr:from>
    <xdr:to>
      <xdr:col>13</xdr:col>
      <xdr:colOff>513986</xdr:colOff>
      <xdr:row>12</xdr:row>
      <xdr:rowOff>66588</xdr:rowOff>
    </xdr:to>
    <xdr:pic>
      <xdr:nvPicPr>
        <xdr:cNvPr id="2" name="Picture 1">
          <a:extLst>
            <a:ext uri="{FF2B5EF4-FFF2-40B4-BE49-F238E27FC236}">
              <a16:creationId xmlns:a16="http://schemas.microsoft.com/office/drawing/2014/main" id="{A84B1149-32F0-A2EF-B938-C149F5B81A28}"/>
            </a:ext>
          </a:extLst>
        </xdr:cNvPr>
        <xdr:cNvPicPr>
          <a:picLocks noChangeAspect="1"/>
        </xdr:cNvPicPr>
      </xdr:nvPicPr>
      <xdr:blipFill>
        <a:blip xmlns:r="http://schemas.openxmlformats.org/officeDocument/2006/relationships" r:embed="rId6"/>
        <a:stretch>
          <a:fillRect/>
        </a:stretch>
      </xdr:blipFill>
      <xdr:spPr>
        <a:xfrm>
          <a:off x="11468100" y="3409950"/>
          <a:ext cx="2914286" cy="695238"/>
        </a:xfrm>
        <a:prstGeom prst="rect">
          <a:avLst/>
        </a:prstGeom>
      </xdr:spPr>
    </xdr:pic>
    <xdr:clientData/>
  </xdr:twoCellAnchor>
  <xdr:oneCellAnchor>
    <xdr:from>
      <xdr:col>0</xdr:col>
      <xdr:colOff>1844524</xdr:colOff>
      <xdr:row>6</xdr:row>
      <xdr:rowOff>536727</xdr:rowOff>
    </xdr:from>
    <xdr:ext cx="1968231" cy="293538"/>
    <xdr:sp macro="" textlink="">
      <xdr:nvSpPr>
        <xdr:cNvPr id="3" name="TextBox 2">
          <a:hlinkClick xmlns:r="http://schemas.openxmlformats.org/officeDocument/2006/relationships" r:id="rId7"/>
          <a:extLst>
            <a:ext uri="{FF2B5EF4-FFF2-40B4-BE49-F238E27FC236}">
              <a16:creationId xmlns:a16="http://schemas.microsoft.com/office/drawing/2014/main" id="{883270DE-1FD4-480E-BCBD-183574A9794B}"/>
            </a:ext>
          </a:extLst>
        </xdr:cNvPr>
        <xdr:cNvSpPr txBox="1"/>
      </xdr:nvSpPr>
      <xdr:spPr>
        <a:xfrm>
          <a:off x="1844524" y="1784048"/>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1304498</xdr:colOff>
      <xdr:row>12</xdr:row>
      <xdr:rowOff>430699</xdr:rowOff>
    </xdr:from>
    <xdr:to>
      <xdr:col>1</xdr:col>
      <xdr:colOff>2869320</xdr:colOff>
      <xdr:row>12</xdr:row>
      <xdr:rowOff>784485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4836D37-22A4-4973-9936-94626C85A00A}"/>
            </a:ext>
          </a:extLst>
        </xdr:cNvPr>
        <xdr:cNvSpPr txBox="1"/>
      </xdr:nvSpPr>
      <xdr:spPr>
        <a:xfrm>
          <a:off x="3226063" y="3652634"/>
          <a:ext cx="1564822"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1" u="sng" kern="1200">
              <a:solidFill>
                <a:schemeClr val="tx2">
                  <a:lumMod val="60000"/>
                  <a:lumOff val="40000"/>
                </a:schemeClr>
              </a:solidFill>
            </a:rPr>
            <a:t>Microsoft Forms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CA44-8D39-46AE-AC03-BCAFA98BD6F0}">
  <sheetPr>
    <tabColor rgb="FF00B050"/>
    <pageSetUpPr fitToPage="1"/>
  </sheetPr>
  <dimension ref="A3:AT304"/>
  <sheetViews>
    <sheetView showGridLines="0" tabSelected="1" topLeftCell="A8" zoomScale="84" zoomScaleNormal="100" workbookViewId="0">
      <selection activeCell="C8" sqref="C8"/>
    </sheetView>
  </sheetViews>
  <sheetFormatPr defaultColWidth="9.140625" defaultRowHeight="14.25" x14ac:dyDescent="0.2"/>
  <cols>
    <col min="1" max="1" width="61.85546875" style="11" customWidth="1"/>
    <col min="2" max="2" width="11" style="11" customWidth="1"/>
    <col min="3" max="3" width="10.85546875" style="11" customWidth="1"/>
    <col min="4" max="6" width="10.7109375" style="11" customWidth="1"/>
    <col min="7" max="7" width="18" style="11" customWidth="1"/>
    <col min="8" max="8" width="13.42578125" style="11" customWidth="1"/>
    <col min="9" max="9" width="10.7109375" style="11" customWidth="1"/>
    <col min="10" max="10" width="9.140625" style="11"/>
    <col min="11" max="11" width="14.140625" style="11" customWidth="1"/>
    <col min="12" max="12" width="12" style="11" customWidth="1"/>
    <col min="13" max="13" width="14.7109375" style="11" customWidth="1"/>
    <col min="14" max="14" width="9.140625" style="11"/>
    <col min="15" max="15" width="10.5703125" style="11" customWidth="1"/>
    <col min="16" max="16" width="13.7109375" style="11" customWidth="1"/>
    <col min="17" max="25" width="9.140625" style="11"/>
    <col min="26" max="26" width="9.140625" style="12"/>
    <col min="27" max="30" width="9.140625" style="11"/>
    <col min="31" max="31" width="51" style="11" customWidth="1"/>
    <col min="32" max="32" width="21.5703125" style="11" bestFit="1" customWidth="1"/>
    <col min="33" max="34" width="9.140625" style="11"/>
    <col min="35" max="35" width="50.7109375" style="11" bestFit="1" customWidth="1"/>
    <col min="36" max="16384" width="9.140625" style="11"/>
  </cols>
  <sheetData>
    <row r="3" spans="1:26" ht="25.5" x14ac:dyDescent="0.35">
      <c r="A3" s="82" t="s">
        <v>566</v>
      </c>
      <c r="B3" s="82"/>
      <c r="C3" s="82"/>
      <c r="D3" s="82"/>
      <c r="E3" s="82"/>
      <c r="F3" s="82"/>
      <c r="G3" s="82"/>
      <c r="H3" s="82"/>
      <c r="I3" s="82"/>
      <c r="M3" s="13"/>
      <c r="N3" s="13"/>
    </row>
    <row r="4" spans="1:26" ht="15" customHeight="1" x14ac:dyDescent="0.35">
      <c r="A4" s="83"/>
      <c r="B4" s="83"/>
      <c r="C4" s="83"/>
      <c r="D4" s="83"/>
      <c r="E4" s="83"/>
      <c r="F4" s="83"/>
      <c r="G4" s="83"/>
      <c r="H4" s="83"/>
      <c r="I4" s="83"/>
      <c r="J4" s="83"/>
      <c r="K4" s="14"/>
      <c r="L4" s="14"/>
      <c r="M4" s="13"/>
      <c r="N4" s="13"/>
    </row>
    <row r="5" spans="1:26" ht="15" customHeight="1" x14ac:dyDescent="0.35">
      <c r="A5" s="83"/>
      <c r="B5" s="83"/>
      <c r="C5" s="83"/>
      <c r="D5" s="83"/>
      <c r="E5" s="83"/>
      <c r="F5" s="83"/>
      <c r="G5" s="83"/>
      <c r="H5" s="83"/>
      <c r="I5" s="83"/>
      <c r="J5" s="83"/>
      <c r="K5" s="14"/>
      <c r="L5" s="14"/>
      <c r="M5" s="13"/>
      <c r="N5" s="13"/>
    </row>
    <row r="6" spans="1:26" ht="15" customHeight="1" x14ac:dyDescent="0.35">
      <c r="A6" s="83"/>
      <c r="B6" s="83"/>
      <c r="C6" s="83"/>
      <c r="D6" s="83"/>
      <c r="E6" s="83"/>
      <c r="F6" s="83"/>
      <c r="G6" s="83"/>
      <c r="H6" s="83"/>
      <c r="I6" s="83"/>
      <c r="J6" s="83"/>
      <c r="K6" s="14"/>
      <c r="L6" s="14"/>
      <c r="M6" s="13"/>
      <c r="N6" s="13"/>
    </row>
    <row r="7" spans="1:26" ht="105" customHeight="1" x14ac:dyDescent="0.2">
      <c r="A7" s="84" t="s">
        <v>567</v>
      </c>
      <c r="B7" s="84"/>
      <c r="C7" s="84"/>
      <c r="D7" s="84"/>
      <c r="E7" s="84"/>
      <c r="F7" s="84"/>
      <c r="G7" s="84"/>
      <c r="H7" s="84"/>
      <c r="I7" s="84"/>
      <c r="J7" s="84"/>
      <c r="K7" s="84"/>
      <c r="L7" s="84"/>
      <c r="M7" s="13"/>
      <c r="N7" s="13"/>
    </row>
    <row r="8" spans="1:26" customFormat="1" ht="53.25" customHeight="1" x14ac:dyDescent="0.25">
      <c r="Z8" s="15"/>
    </row>
    <row r="9" spans="1:26" ht="15.75" customHeight="1" x14ac:dyDescent="0.25">
      <c r="A9" s="16" t="s">
        <v>372</v>
      </c>
      <c r="B9" s="17"/>
      <c r="C9" s="17"/>
      <c r="D9" s="17"/>
      <c r="E9" s="17"/>
      <c r="F9" s="17"/>
      <c r="G9" s="17"/>
      <c r="H9" s="17"/>
      <c r="I9" s="17"/>
      <c r="J9" s="17"/>
      <c r="K9" s="17"/>
      <c r="L9" s="12" t="s">
        <v>332</v>
      </c>
      <c r="M9" s="12"/>
      <c r="Z9" s="8" t="s">
        <v>329</v>
      </c>
    </row>
    <row r="10" spans="1:26" ht="15" x14ac:dyDescent="0.25">
      <c r="A10" s="11" t="s">
        <v>258</v>
      </c>
      <c r="B10" s="85"/>
      <c r="C10" s="85"/>
      <c r="D10" s="85"/>
      <c r="E10" s="85"/>
      <c r="F10" s="85"/>
      <c r="G10" s="85"/>
      <c r="H10" s="85"/>
      <c r="I10" s="85"/>
      <c r="J10" s="85"/>
      <c r="K10" s="18"/>
      <c r="L10" s="12" t="s">
        <v>291</v>
      </c>
      <c r="M10" s="12"/>
      <c r="N10" s="13"/>
      <c r="O10" s="13"/>
      <c r="P10" s="13"/>
      <c r="Q10" s="13"/>
      <c r="R10" s="13"/>
      <c r="S10" s="13"/>
      <c r="Z10" s="8" t="s">
        <v>330</v>
      </c>
    </row>
    <row r="11" spans="1:26" ht="15" x14ac:dyDescent="0.25">
      <c r="A11" s="11" t="s">
        <v>256</v>
      </c>
      <c r="B11" s="85"/>
      <c r="C11" s="85"/>
      <c r="D11" s="85"/>
      <c r="E11" s="85"/>
      <c r="F11" s="85"/>
      <c r="G11" s="85"/>
      <c r="H11" s="85"/>
      <c r="I11" s="85"/>
      <c r="J11" s="85"/>
      <c r="K11" s="18"/>
      <c r="L11" s="12" t="s">
        <v>292</v>
      </c>
      <c r="M11" s="12"/>
      <c r="N11" s="13"/>
      <c r="O11" s="13"/>
      <c r="P11" s="13"/>
      <c r="Q11" s="13"/>
      <c r="R11" s="13"/>
      <c r="S11" s="13"/>
      <c r="Z11" s="8" t="s">
        <v>331</v>
      </c>
    </row>
    <row r="12" spans="1:26" ht="15" x14ac:dyDescent="0.25">
      <c r="A12" s="11" t="s">
        <v>257</v>
      </c>
      <c r="B12" s="85"/>
      <c r="C12" s="85"/>
      <c r="D12" s="85"/>
      <c r="E12" s="85"/>
      <c r="F12" s="85"/>
      <c r="G12" s="85"/>
      <c r="H12" s="85"/>
      <c r="I12" s="85"/>
      <c r="J12" s="85"/>
      <c r="K12" s="18"/>
      <c r="L12" s="12" t="s">
        <v>373</v>
      </c>
      <c r="M12" s="12"/>
      <c r="N12" s="13"/>
      <c r="O12" s="13"/>
      <c r="P12" s="13"/>
      <c r="Q12" s="13"/>
      <c r="R12" s="13"/>
      <c r="S12" s="13"/>
      <c r="Z12" s="8" t="s">
        <v>332</v>
      </c>
    </row>
    <row r="13" spans="1:26" ht="15" x14ac:dyDescent="0.25">
      <c r="L13" s="12" t="s">
        <v>374</v>
      </c>
      <c r="N13" s="13"/>
      <c r="O13" s="13"/>
      <c r="P13" s="13"/>
      <c r="Q13" s="13"/>
      <c r="R13" s="13"/>
      <c r="S13" s="13"/>
      <c r="Z13" s="8" t="s">
        <v>333</v>
      </c>
    </row>
    <row r="14" spans="1:26" x14ac:dyDescent="0.2">
      <c r="A14" s="19" t="s">
        <v>375</v>
      </c>
      <c r="L14" s="12" t="s">
        <v>376</v>
      </c>
      <c r="N14" s="13"/>
      <c r="O14" s="13"/>
      <c r="P14" s="13"/>
      <c r="Q14" s="13"/>
      <c r="R14" s="13"/>
      <c r="S14" s="13"/>
    </row>
    <row r="15" spans="1:26" ht="15" x14ac:dyDescent="0.25">
      <c r="A15" s="11" t="s">
        <v>254</v>
      </c>
      <c r="B15" s="85"/>
      <c r="C15" s="85"/>
      <c r="D15" s="85"/>
      <c r="E15" s="85"/>
      <c r="F15" s="85"/>
      <c r="G15" s="85"/>
      <c r="H15" s="85"/>
      <c r="I15" s="85"/>
      <c r="J15" s="85"/>
      <c r="K15" s="18"/>
      <c r="L15" s="12"/>
      <c r="N15" s="13"/>
      <c r="O15" s="13"/>
      <c r="P15" s="13"/>
      <c r="Q15" s="13"/>
      <c r="R15" s="13"/>
      <c r="S15" s="13"/>
    </row>
    <row r="16" spans="1:26" ht="15" x14ac:dyDescent="0.25">
      <c r="A16" s="11" t="s">
        <v>334</v>
      </c>
      <c r="B16" s="85"/>
      <c r="C16" s="85"/>
      <c r="D16" s="85"/>
      <c r="E16" s="85"/>
      <c r="F16" s="85"/>
      <c r="G16" s="85"/>
      <c r="H16" s="85"/>
      <c r="I16" s="85"/>
      <c r="J16" s="85"/>
      <c r="K16" s="18"/>
      <c r="L16" s="12"/>
      <c r="N16" s="13"/>
      <c r="O16" s="13"/>
      <c r="P16" s="13"/>
      <c r="Q16" s="13"/>
      <c r="R16" s="13"/>
      <c r="S16" s="13"/>
    </row>
    <row r="17" spans="1:41" ht="15.75" customHeight="1" x14ac:dyDescent="0.25">
      <c r="A17" s="11" t="s">
        <v>259</v>
      </c>
      <c r="B17" s="77"/>
      <c r="C17" s="18"/>
      <c r="I17" s="13"/>
      <c r="J17" s="13"/>
      <c r="K17" s="13"/>
      <c r="L17" s="20"/>
      <c r="M17" s="13"/>
      <c r="N17" s="13"/>
    </row>
    <row r="18" spans="1:41" ht="15" customHeight="1" x14ac:dyDescent="0.25">
      <c r="A18" s="11" t="s">
        <v>255</v>
      </c>
      <c r="B18" s="77"/>
      <c r="C18" s="18"/>
      <c r="G18" s="96" t="s">
        <v>377</v>
      </c>
      <c r="H18" s="96"/>
      <c r="I18" s="13"/>
      <c r="K18" s="13"/>
      <c r="L18" s="13"/>
      <c r="M18" s="13"/>
      <c r="N18" s="13"/>
    </row>
    <row r="19" spans="1:41" ht="40.5" customHeight="1" x14ac:dyDescent="0.2">
      <c r="A19" s="21"/>
      <c r="D19" s="22" t="s">
        <v>378</v>
      </c>
      <c r="F19" s="23"/>
      <c r="G19" s="24"/>
      <c r="H19" s="78"/>
      <c r="I19" s="25" t="s">
        <v>290</v>
      </c>
      <c r="J19" s="26" t="str">
        <f>IFERROR(IF(SUM(ISNUMBER(B39),ISNUMBER(C39),ISNUMBER(B40),ISNUMBER(C40),ISNUMBER(C41),ISNUMBER(B41))=6,SUMPRODUCT(B39:B188,C39:C188)/SUM(B39:B188)," ")," ")</f>
        <v xml:space="preserve"> </v>
      </c>
      <c r="K19" s="95" t="str">
        <f>IF(NOT(ISNUMBER(J19)), "Make sure GPA shows a valid number. If not, check if you filled all the cells correctly. (This warning will dissapear if all is ok!)", "")</f>
        <v>Make sure GPA shows a valid number. If not, check if you filled all the cells correctly. (This warning will dissapear if all is ok!)</v>
      </c>
      <c r="L19" s="95"/>
      <c r="M19" s="95"/>
      <c r="N19" s="95"/>
      <c r="R19" s="27"/>
    </row>
    <row r="20" spans="1:41" ht="14.25" customHeight="1" x14ac:dyDescent="0.2">
      <c r="A20" s="28" t="s">
        <v>379</v>
      </c>
      <c r="D20" s="97" t="str">
        <f>IF(H19="Yes", "Student number:","")</f>
        <v/>
      </c>
      <c r="E20" s="97"/>
      <c r="F20" s="98"/>
      <c r="G20" s="98"/>
    </row>
    <row r="21" spans="1:41" ht="15" x14ac:dyDescent="0.25">
      <c r="A21" s="29" t="s">
        <v>568</v>
      </c>
      <c r="B21" s="30"/>
      <c r="C21" s="13"/>
      <c r="D21" s="87" t="s">
        <v>571</v>
      </c>
      <c r="E21" s="87"/>
      <c r="F21" s="87"/>
      <c r="G21" s="87"/>
      <c r="J21" s="13"/>
      <c r="K21" s="31" t="s">
        <v>288</v>
      </c>
      <c r="Z21" s="15" t="s">
        <v>3</v>
      </c>
      <c r="AO21" s="12" t="s">
        <v>3</v>
      </c>
    </row>
    <row r="22" spans="1:41" ht="15" x14ac:dyDescent="0.25">
      <c r="A22" s="32" t="s">
        <v>569</v>
      </c>
      <c r="B22" s="30"/>
      <c r="C22" s="13"/>
      <c r="D22" s="87"/>
      <c r="E22" s="87"/>
      <c r="F22" s="87"/>
      <c r="G22" s="87"/>
      <c r="H22" s="33"/>
      <c r="I22" s="34"/>
      <c r="J22" s="13"/>
      <c r="K22" s="31" t="s">
        <v>289</v>
      </c>
      <c r="Z22" s="15" t="s">
        <v>4</v>
      </c>
      <c r="AO22" s="12" t="s">
        <v>4</v>
      </c>
    </row>
    <row r="23" spans="1:41" s="13" customFormat="1" ht="15" x14ac:dyDescent="0.25">
      <c r="A23" s="35" t="s">
        <v>570</v>
      </c>
      <c r="B23" s="30"/>
      <c r="D23" s="87"/>
      <c r="E23" s="87"/>
      <c r="F23" s="87"/>
      <c r="G23" s="87"/>
      <c r="Z23" s="15" t="s">
        <v>5</v>
      </c>
      <c r="AO23" s="20" t="s">
        <v>5</v>
      </c>
    </row>
    <row r="24" spans="1:41" s="13" customFormat="1" ht="15" x14ac:dyDescent="0.25">
      <c r="Z24" s="15" t="s">
        <v>6</v>
      </c>
      <c r="AO24" s="20" t="s">
        <v>6</v>
      </c>
    </row>
    <row r="25" spans="1:41" s="13" customFormat="1" ht="15" x14ac:dyDescent="0.25">
      <c r="A25" s="11"/>
      <c r="Z25" s="15" t="s">
        <v>7</v>
      </c>
      <c r="AO25" s="20" t="s">
        <v>7</v>
      </c>
    </row>
    <row r="26" spans="1:41" s="13" customFormat="1" ht="15" x14ac:dyDescent="0.25">
      <c r="A26" s="11"/>
      <c r="Z26" s="15" t="s">
        <v>8</v>
      </c>
      <c r="AO26" s="20" t="s">
        <v>8</v>
      </c>
    </row>
    <row r="27" spans="1:41" s="13" customFormat="1" ht="15" x14ac:dyDescent="0.25">
      <c r="A27" s="11"/>
      <c r="Z27" s="15" t="s">
        <v>9</v>
      </c>
      <c r="AO27" s="20" t="s">
        <v>9</v>
      </c>
    </row>
    <row r="28" spans="1:41" s="13" customFormat="1" ht="15" x14ac:dyDescent="0.25">
      <c r="A28" s="11"/>
      <c r="Z28" s="15" t="s">
        <v>10</v>
      </c>
      <c r="AO28" s="20" t="s">
        <v>10</v>
      </c>
    </row>
    <row r="29" spans="1:41" s="13" customFormat="1" ht="15" x14ac:dyDescent="0.25">
      <c r="A29" s="11"/>
      <c r="Z29" s="15" t="s">
        <v>11</v>
      </c>
      <c r="AO29" s="20" t="s">
        <v>11</v>
      </c>
    </row>
    <row r="30" spans="1:41" s="13" customFormat="1" ht="15.75" x14ac:dyDescent="0.25">
      <c r="A30" s="36" t="s">
        <v>380</v>
      </c>
      <c r="Z30" s="15" t="s">
        <v>12</v>
      </c>
      <c r="AO30" s="20" t="s">
        <v>12</v>
      </c>
    </row>
    <row r="31" spans="1:41" s="13" customFormat="1" ht="15" x14ac:dyDescent="0.25">
      <c r="A31" s="11"/>
      <c r="Z31" s="15" t="s">
        <v>13</v>
      </c>
      <c r="AO31" s="20" t="s">
        <v>13</v>
      </c>
    </row>
    <row r="32" spans="1:41" s="13" customFormat="1" ht="15" x14ac:dyDescent="0.25">
      <c r="A32" s="37"/>
      <c r="Z32" s="15" t="s">
        <v>14</v>
      </c>
      <c r="AO32" s="20" t="s">
        <v>14</v>
      </c>
    </row>
    <row r="33" spans="1:46" s="13" customFormat="1" ht="15" x14ac:dyDescent="0.25">
      <c r="A33" s="11"/>
      <c r="Z33" s="15" t="s">
        <v>15</v>
      </c>
      <c r="AO33" s="20" t="s">
        <v>15</v>
      </c>
    </row>
    <row r="34" spans="1:46" s="13" customFormat="1" ht="15" x14ac:dyDescent="0.25">
      <c r="A34" s="11"/>
      <c r="Z34" s="15" t="s">
        <v>16</v>
      </c>
      <c r="AO34" s="20" t="s">
        <v>16</v>
      </c>
    </row>
    <row r="35" spans="1:46" ht="31.5" customHeight="1" x14ac:dyDescent="0.2">
      <c r="A35" s="38" t="s">
        <v>381</v>
      </c>
      <c r="C35" s="18"/>
      <c r="D35" s="9" t="s">
        <v>338</v>
      </c>
      <c r="E35" s="100" t="s">
        <v>339</v>
      </c>
      <c r="F35" s="100"/>
      <c r="G35" s="100"/>
      <c r="H35" s="101" t="s">
        <v>340</v>
      </c>
      <c r="I35" s="101"/>
      <c r="J35" s="102" t="s">
        <v>341</v>
      </c>
      <c r="K35" s="102"/>
      <c r="L35" s="103" t="s">
        <v>342</v>
      </c>
      <c r="M35" s="104"/>
      <c r="N35" s="10" t="s">
        <v>343</v>
      </c>
      <c r="O35" s="105" t="s">
        <v>308</v>
      </c>
      <c r="P35" s="105"/>
      <c r="Q35" s="106" t="s">
        <v>315</v>
      </c>
      <c r="R35" s="106"/>
      <c r="S35" s="106"/>
      <c r="T35" s="106"/>
      <c r="U35" s="89" t="s">
        <v>337</v>
      </c>
      <c r="V35" s="90"/>
      <c r="W35" s="90"/>
      <c r="X35" s="91" t="s">
        <v>319</v>
      </c>
      <c r="Y35" s="92"/>
      <c r="Z35" s="92"/>
      <c r="AA35" s="93" t="s">
        <v>323</v>
      </c>
      <c r="AB35" s="94"/>
      <c r="AC35" s="94"/>
      <c r="AO35" s="12" t="s">
        <v>17</v>
      </c>
    </row>
    <row r="36" spans="1:46" ht="239.25" customHeight="1" x14ac:dyDescent="0.25">
      <c r="A36" s="40" t="s">
        <v>382</v>
      </c>
      <c r="B36" s="41" t="s">
        <v>345</v>
      </c>
      <c r="C36" s="41" t="s">
        <v>346</v>
      </c>
      <c r="D36" s="66" t="s">
        <v>297</v>
      </c>
      <c r="E36" s="67" t="s">
        <v>298</v>
      </c>
      <c r="F36" s="67" t="s">
        <v>299</v>
      </c>
      <c r="G36" s="67" t="s">
        <v>300</v>
      </c>
      <c r="H36" s="68" t="s">
        <v>301</v>
      </c>
      <c r="I36" s="68" t="s">
        <v>302</v>
      </c>
      <c r="J36" s="69" t="s">
        <v>303</v>
      </c>
      <c r="K36" s="69" t="s">
        <v>304</v>
      </c>
      <c r="L36" s="70" t="s">
        <v>305</v>
      </c>
      <c r="M36" s="70" t="s">
        <v>306</v>
      </c>
      <c r="N36" s="71" t="s">
        <v>307</v>
      </c>
      <c r="O36" s="72" t="s">
        <v>309</v>
      </c>
      <c r="P36" s="72" t="s">
        <v>310</v>
      </c>
      <c r="Q36" s="73" t="s">
        <v>312</v>
      </c>
      <c r="R36" s="73" t="s">
        <v>311</v>
      </c>
      <c r="S36" s="73" t="s">
        <v>313</v>
      </c>
      <c r="T36" s="73" t="s">
        <v>314</v>
      </c>
      <c r="U36" s="74" t="s">
        <v>316</v>
      </c>
      <c r="V36" s="74" t="s">
        <v>317</v>
      </c>
      <c r="W36" s="74" t="s">
        <v>318</v>
      </c>
      <c r="X36" s="75" t="s">
        <v>320</v>
      </c>
      <c r="Y36" s="75" t="s">
        <v>321</v>
      </c>
      <c r="Z36" s="75" t="s">
        <v>322</v>
      </c>
      <c r="AA36" s="76" t="s">
        <v>324</v>
      </c>
      <c r="AB36" s="76" t="s">
        <v>325</v>
      </c>
      <c r="AC36" s="76" t="s">
        <v>326</v>
      </c>
      <c r="AD36" s="42" t="s">
        <v>333</v>
      </c>
      <c r="AF36" s="43" t="s">
        <v>383</v>
      </c>
      <c r="AO36" s="12" t="s">
        <v>18</v>
      </c>
      <c r="AT36" s="15" t="s">
        <v>18</v>
      </c>
    </row>
    <row r="37" spans="1:46" ht="27.75" customHeight="1" x14ac:dyDescent="0.25">
      <c r="A37" s="39" t="s">
        <v>347</v>
      </c>
      <c r="B37" s="44">
        <f>SUM(B39:B188,B190:B274)</f>
        <v>0</v>
      </c>
      <c r="D37" s="45">
        <f t="shared" ref="D37:K37" si="0">IFERROR(SUMPRODUCT($B$39:$B$274,D$39:D$274)/100,"")</f>
        <v>0</v>
      </c>
      <c r="E37" s="45">
        <f t="shared" si="0"/>
        <v>0</v>
      </c>
      <c r="F37" s="45">
        <f t="shared" si="0"/>
        <v>0</v>
      </c>
      <c r="G37" s="45">
        <f t="shared" si="0"/>
        <v>0</v>
      </c>
      <c r="H37" s="46">
        <f t="shared" si="0"/>
        <v>0</v>
      </c>
      <c r="I37" s="45">
        <f t="shared" si="0"/>
        <v>0</v>
      </c>
      <c r="J37" s="45">
        <f t="shared" si="0"/>
        <v>0</v>
      </c>
      <c r="K37" s="45">
        <f t="shared" si="0"/>
        <v>0</v>
      </c>
      <c r="L37" s="45">
        <f t="shared" ref="L37:Q37" si="1">IFERROR(SUMPRODUCT($B$39:$B$274,L$39:L$274)/100,"")</f>
        <v>0</v>
      </c>
      <c r="M37" s="45">
        <f t="shared" si="1"/>
        <v>0</v>
      </c>
      <c r="N37" s="46">
        <f t="shared" si="1"/>
        <v>0</v>
      </c>
      <c r="O37" s="45">
        <f t="shared" si="1"/>
        <v>0</v>
      </c>
      <c r="P37" s="45">
        <f t="shared" si="1"/>
        <v>0</v>
      </c>
      <c r="Q37" s="45">
        <f t="shared" si="1"/>
        <v>0</v>
      </c>
      <c r="R37" s="45">
        <f t="shared" ref="R37:W37" si="2">IFERROR(SUMPRODUCT($B$39:$B$274,R$39:R$274)/100,"")</f>
        <v>0</v>
      </c>
      <c r="S37" s="45">
        <f t="shared" si="2"/>
        <v>0</v>
      </c>
      <c r="T37" s="46">
        <f t="shared" si="2"/>
        <v>0</v>
      </c>
      <c r="U37" s="45">
        <f t="shared" si="2"/>
        <v>0</v>
      </c>
      <c r="V37" s="45">
        <f t="shared" si="2"/>
        <v>0</v>
      </c>
      <c r="W37" s="45">
        <f t="shared" si="2"/>
        <v>0</v>
      </c>
      <c r="X37" s="45">
        <f t="shared" ref="X37:AC37" si="3">IFERROR(SUMPRODUCT($B$39:$B$274,X$39:X$274)/100,"")</f>
        <v>0</v>
      </c>
      <c r="Y37" s="45">
        <f t="shared" si="3"/>
        <v>0</v>
      </c>
      <c r="Z37" s="46">
        <f t="shared" si="3"/>
        <v>0</v>
      </c>
      <c r="AA37" s="45">
        <f t="shared" si="3"/>
        <v>0</v>
      </c>
      <c r="AB37" s="45">
        <f t="shared" si="3"/>
        <v>0</v>
      </c>
      <c r="AC37" s="45">
        <f t="shared" si="3"/>
        <v>0</v>
      </c>
      <c r="AD37" s="45" t="str">
        <f>IFERROR((B37-SUM(D37:AC37))/B37,"")</f>
        <v/>
      </c>
      <c r="AE37" s="47" t="s">
        <v>384</v>
      </c>
      <c r="AF37" s="48"/>
      <c r="AH37" s="13"/>
      <c r="AI37" s="13"/>
      <c r="AJ37" s="13"/>
      <c r="AK37" s="13"/>
      <c r="AL37" s="13"/>
      <c r="AM37" s="13"/>
      <c r="AO37" s="12" t="s">
        <v>19</v>
      </c>
      <c r="AT37" s="15" t="s">
        <v>19</v>
      </c>
    </row>
    <row r="38" spans="1:46" ht="28.5" customHeight="1" x14ac:dyDescent="0.25">
      <c r="A38" s="49" t="s">
        <v>348</v>
      </c>
      <c r="C38" s="50">
        <f>IFERROR(AVERAGE(C39:C188),)</f>
        <v>0</v>
      </c>
      <c r="D38" s="51">
        <f>IFERROR(SUMPRODUCT($B$39:$B$188,$C$39:$C$188,D39:D188)/SUMPRODUCT($B$39:$B$188,D39:D188),0)</f>
        <v>0</v>
      </c>
      <c r="E38" s="51">
        <f>IFERROR(SUMPRODUCT($B$39:$B$188,$C$39:$C$188,E39:E188)/SUMPRODUCT($B$39:$B$188,E39:E188),0)</f>
        <v>0</v>
      </c>
      <c r="F38" s="51">
        <f>IFERROR(SUMPRODUCT($B$39:$B$188,$C$39:$C$188,F39:F188)/SUMPRODUCT($B$39:$B$188,F39:F188),0)</f>
        <v>0</v>
      </c>
      <c r="G38" s="52">
        <f t="shared" ref="G38:AC38" si="4">IFERROR(SUMPRODUCT($B$39:$B$188,$C$39:$C$188,G39:G188)/SUMPRODUCT($B$39:$B$188,G39:G188),)</f>
        <v>0</v>
      </c>
      <c r="H38" s="52">
        <f t="shared" si="4"/>
        <v>0</v>
      </c>
      <c r="I38" s="52">
        <f t="shared" si="4"/>
        <v>0</v>
      </c>
      <c r="J38" s="52">
        <f t="shared" si="4"/>
        <v>0</v>
      </c>
      <c r="K38" s="52">
        <f t="shared" si="4"/>
        <v>0</v>
      </c>
      <c r="L38" s="52">
        <f t="shared" si="4"/>
        <v>0</v>
      </c>
      <c r="M38" s="52">
        <f t="shared" si="4"/>
        <v>0</v>
      </c>
      <c r="N38" s="52">
        <f t="shared" si="4"/>
        <v>0</v>
      </c>
      <c r="O38" s="52">
        <f t="shared" si="4"/>
        <v>0</v>
      </c>
      <c r="P38" s="52">
        <f t="shared" si="4"/>
        <v>0</v>
      </c>
      <c r="Q38" s="52">
        <f t="shared" si="4"/>
        <v>0</v>
      </c>
      <c r="R38" s="52">
        <f t="shared" si="4"/>
        <v>0</v>
      </c>
      <c r="S38" s="52">
        <f t="shared" si="4"/>
        <v>0</v>
      </c>
      <c r="T38" s="52">
        <f t="shared" si="4"/>
        <v>0</v>
      </c>
      <c r="U38" s="52">
        <f t="shared" si="4"/>
        <v>0</v>
      </c>
      <c r="V38" s="52">
        <f t="shared" si="4"/>
        <v>0</v>
      </c>
      <c r="W38" s="52">
        <f t="shared" si="4"/>
        <v>0</v>
      </c>
      <c r="X38" s="52">
        <f t="shared" si="4"/>
        <v>0</v>
      </c>
      <c r="Y38" s="52">
        <f t="shared" si="4"/>
        <v>0</v>
      </c>
      <c r="Z38" s="52">
        <f t="shared" si="4"/>
        <v>0</v>
      </c>
      <c r="AA38" s="52">
        <f t="shared" si="4"/>
        <v>0</v>
      </c>
      <c r="AB38" s="52">
        <f t="shared" si="4"/>
        <v>0</v>
      </c>
      <c r="AC38" s="52">
        <f t="shared" si="4"/>
        <v>0</v>
      </c>
      <c r="AD38" s="52">
        <f>IFERROR(SUMPRODUCT($B$39:$B$188,$C$39:$C$188,AD39:AD188)/SUMPRODUCT($B$39:$B$188,AD39:AD188),0)</f>
        <v>0</v>
      </c>
      <c r="AE38" s="53" t="s">
        <v>385</v>
      </c>
      <c r="AF38" s="54" t="s">
        <v>335</v>
      </c>
      <c r="AG38" s="54"/>
      <c r="AH38" s="13"/>
      <c r="AI38" s="55" t="s">
        <v>336</v>
      </c>
      <c r="AJ38" s="33" t="s">
        <v>293</v>
      </c>
      <c r="AK38" s="99" t="s">
        <v>294</v>
      </c>
      <c r="AL38" s="99"/>
      <c r="AM38" s="99"/>
      <c r="AN38" s="13"/>
      <c r="AO38" s="20" t="s">
        <v>20</v>
      </c>
      <c r="AP38" s="13"/>
      <c r="AQ38" s="13"/>
      <c r="AR38" s="13"/>
      <c r="AS38" s="13"/>
      <c r="AT38" s="15" t="s">
        <v>20</v>
      </c>
    </row>
    <row r="39" spans="1:46" ht="15" x14ac:dyDescent="0.25">
      <c r="A39" s="77" t="s">
        <v>386</v>
      </c>
      <c r="B39" s="79"/>
      <c r="C39" s="79"/>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56" t="str">
        <f>IF(ISBLANK(B39)," ",100-SUM(D39:AC39))</f>
        <v xml:space="preserve"> </v>
      </c>
      <c r="AE39" s="57"/>
      <c r="AF39" s="57"/>
      <c r="AG39" s="58"/>
      <c r="AH39" s="13"/>
      <c r="AI39" s="77" t="s">
        <v>253</v>
      </c>
      <c r="AJ39" s="77"/>
      <c r="AK39" s="88"/>
      <c r="AL39" s="88"/>
      <c r="AM39" s="88"/>
      <c r="AN39" s="13"/>
      <c r="AO39" s="20" t="s">
        <v>21</v>
      </c>
      <c r="AP39" s="13"/>
      <c r="AQ39" s="13"/>
      <c r="AR39" s="13"/>
      <c r="AS39" s="13"/>
      <c r="AT39" s="15" t="s">
        <v>21</v>
      </c>
    </row>
    <row r="40" spans="1:46" ht="14.45" customHeight="1" x14ac:dyDescent="0.25">
      <c r="A40" s="77" t="s">
        <v>387</v>
      </c>
      <c r="B40" s="79"/>
      <c r="C40" s="79"/>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56" t="str">
        <f t="shared" ref="AD40:AD103" si="5">IF(ISBLANK(B40)," ",100-SUM(D40:AC40))</f>
        <v xml:space="preserve"> </v>
      </c>
      <c r="AE40" s="59"/>
      <c r="AF40" s="57"/>
      <c r="AG40" s="58"/>
      <c r="AH40" s="13"/>
      <c r="AI40" s="77" t="s">
        <v>260</v>
      </c>
      <c r="AJ40" s="77"/>
      <c r="AK40" s="86"/>
      <c r="AL40" s="86"/>
      <c r="AM40" s="86"/>
      <c r="AN40" s="13"/>
      <c r="AO40" s="20" t="s">
        <v>22</v>
      </c>
      <c r="AP40" s="13"/>
      <c r="AQ40" s="13"/>
      <c r="AR40" s="13"/>
      <c r="AS40" s="13"/>
      <c r="AT40" s="15" t="s">
        <v>22</v>
      </c>
    </row>
    <row r="41" spans="1:46" ht="15" x14ac:dyDescent="0.25">
      <c r="A41" s="77" t="s">
        <v>388</v>
      </c>
      <c r="B41" s="79"/>
      <c r="C41" s="79"/>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56" t="str">
        <f t="shared" si="5"/>
        <v xml:space="preserve"> </v>
      </c>
      <c r="AE41" s="57"/>
      <c r="AF41" s="57"/>
      <c r="AG41" s="58"/>
      <c r="AH41" s="13"/>
      <c r="AI41" s="77" t="s">
        <v>261</v>
      </c>
      <c r="AJ41" s="77"/>
      <c r="AK41" s="86"/>
      <c r="AL41" s="86"/>
      <c r="AM41" s="86"/>
      <c r="AN41" s="13"/>
      <c r="AO41" s="20" t="s">
        <v>23</v>
      </c>
      <c r="AP41" s="13"/>
      <c r="AQ41" s="13"/>
      <c r="AR41" s="13"/>
      <c r="AS41" s="13"/>
      <c r="AT41" s="15" t="s">
        <v>23</v>
      </c>
    </row>
    <row r="42" spans="1:46" ht="15" x14ac:dyDescent="0.25">
      <c r="A42" s="77" t="s">
        <v>389</v>
      </c>
      <c r="B42" s="79"/>
      <c r="C42" s="79"/>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56" t="str">
        <f t="shared" si="5"/>
        <v xml:space="preserve"> </v>
      </c>
      <c r="AE42" s="57"/>
      <c r="AF42" s="57"/>
      <c r="AG42" s="58"/>
      <c r="AH42" s="13"/>
      <c r="AI42" s="77" t="s">
        <v>262</v>
      </c>
      <c r="AJ42" s="77"/>
      <c r="AK42" s="60"/>
      <c r="AL42" s="60"/>
      <c r="AM42" s="60"/>
      <c r="AN42" s="13"/>
      <c r="AO42" s="20" t="s">
        <v>24</v>
      </c>
      <c r="AP42" s="13"/>
      <c r="AQ42" s="13"/>
      <c r="AR42" s="13"/>
      <c r="AS42" s="13"/>
      <c r="AT42" s="15" t="s">
        <v>24</v>
      </c>
    </row>
    <row r="43" spans="1:46" ht="15" x14ac:dyDescent="0.25">
      <c r="A43" s="77" t="s">
        <v>390</v>
      </c>
      <c r="B43" s="79"/>
      <c r="C43" s="79"/>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56" t="str">
        <f t="shared" si="5"/>
        <v xml:space="preserve"> </v>
      </c>
      <c r="AE43" s="57"/>
      <c r="AF43" s="57"/>
      <c r="AG43" s="58"/>
      <c r="AH43" s="13"/>
      <c r="AI43" s="77" t="s">
        <v>263</v>
      </c>
      <c r="AJ43" s="77"/>
      <c r="AK43" s="60"/>
      <c r="AL43" s="60"/>
      <c r="AM43" s="60"/>
      <c r="AN43" s="13"/>
      <c r="AO43" s="20" t="s">
        <v>25</v>
      </c>
      <c r="AP43" s="13"/>
      <c r="AQ43" s="13"/>
      <c r="AR43" s="13"/>
      <c r="AS43" s="13"/>
      <c r="AT43" s="15" t="s">
        <v>25</v>
      </c>
    </row>
    <row r="44" spans="1:46" ht="15" x14ac:dyDescent="0.25">
      <c r="A44" s="77" t="s">
        <v>391</v>
      </c>
      <c r="B44" s="79"/>
      <c r="C44" s="79"/>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56" t="str">
        <f t="shared" si="5"/>
        <v xml:space="preserve"> </v>
      </c>
      <c r="AE44" s="57"/>
      <c r="AF44" s="57"/>
      <c r="AG44" s="58"/>
      <c r="AH44" s="13"/>
      <c r="AI44" s="77" t="s">
        <v>264</v>
      </c>
      <c r="AJ44" s="77"/>
      <c r="AK44" s="60"/>
      <c r="AL44" s="60"/>
      <c r="AM44" s="60"/>
      <c r="AN44" s="13"/>
      <c r="AO44" s="20" t="s">
        <v>26</v>
      </c>
      <c r="AP44" s="13"/>
      <c r="AQ44" s="13"/>
      <c r="AR44" s="13"/>
      <c r="AS44" s="13"/>
      <c r="AT44" s="15" t="s">
        <v>26</v>
      </c>
    </row>
    <row r="45" spans="1:46" ht="15" x14ac:dyDescent="0.25">
      <c r="A45" s="77" t="s">
        <v>392</v>
      </c>
      <c r="B45" s="79"/>
      <c r="C45" s="79"/>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56" t="str">
        <f t="shared" si="5"/>
        <v xml:space="preserve"> </v>
      </c>
      <c r="AE45" s="57"/>
      <c r="AF45" s="57"/>
      <c r="AG45" s="58"/>
      <c r="AH45" s="13"/>
      <c r="AI45" s="77" t="s">
        <v>265</v>
      </c>
      <c r="AJ45" s="77"/>
      <c r="AK45" s="60"/>
      <c r="AL45" s="60"/>
      <c r="AM45" s="60"/>
      <c r="AN45" s="13"/>
      <c r="AO45" s="20" t="s">
        <v>27</v>
      </c>
      <c r="AP45" s="13"/>
      <c r="AQ45" s="13"/>
      <c r="AR45" s="13"/>
      <c r="AS45" s="13"/>
      <c r="AT45" s="15" t="s">
        <v>27</v>
      </c>
    </row>
    <row r="46" spans="1:46" ht="15" x14ac:dyDescent="0.25">
      <c r="A46" s="77" t="s">
        <v>393</v>
      </c>
      <c r="B46" s="79"/>
      <c r="C46" s="79"/>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56" t="str">
        <f t="shared" si="5"/>
        <v xml:space="preserve"> </v>
      </c>
      <c r="AE46" s="57"/>
      <c r="AF46" s="57"/>
      <c r="AG46" s="58"/>
      <c r="AH46" s="13"/>
      <c r="AI46" s="77" t="s">
        <v>266</v>
      </c>
      <c r="AJ46" s="77"/>
      <c r="AK46" s="60"/>
      <c r="AL46" s="60"/>
      <c r="AM46" s="60"/>
      <c r="AN46" s="13"/>
      <c r="AO46" s="20" t="s">
        <v>28</v>
      </c>
      <c r="AP46" s="13"/>
      <c r="AQ46" s="13"/>
      <c r="AR46" s="13"/>
      <c r="AS46" s="13"/>
      <c r="AT46" s="15" t="s">
        <v>28</v>
      </c>
    </row>
    <row r="47" spans="1:46" ht="15" x14ac:dyDescent="0.25">
      <c r="A47" s="77" t="s">
        <v>394</v>
      </c>
      <c r="B47" s="79"/>
      <c r="C47" s="79"/>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56" t="str">
        <f t="shared" si="5"/>
        <v xml:space="preserve"> </v>
      </c>
      <c r="AE47" s="57"/>
      <c r="AF47" s="57"/>
      <c r="AG47" s="58"/>
      <c r="AH47" s="13"/>
      <c r="AI47" s="77" t="s">
        <v>267</v>
      </c>
      <c r="AJ47" s="77"/>
      <c r="AK47" s="60"/>
      <c r="AL47" s="60"/>
      <c r="AM47" s="60"/>
      <c r="AN47" s="13"/>
      <c r="AO47" s="20" t="s">
        <v>29</v>
      </c>
      <c r="AP47" s="13"/>
      <c r="AQ47" s="13"/>
      <c r="AR47" s="13"/>
      <c r="AS47" s="13"/>
      <c r="AT47" s="15" t="s">
        <v>29</v>
      </c>
    </row>
    <row r="48" spans="1:46" ht="15" x14ac:dyDescent="0.25">
      <c r="A48" s="77" t="s">
        <v>395</v>
      </c>
      <c r="B48" s="79"/>
      <c r="C48" s="79"/>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56" t="str">
        <f t="shared" si="5"/>
        <v xml:space="preserve"> </v>
      </c>
      <c r="AE48" s="57"/>
      <c r="AF48" s="57"/>
      <c r="AG48" s="58"/>
      <c r="AH48" s="13"/>
      <c r="AI48" s="77" t="s">
        <v>268</v>
      </c>
      <c r="AJ48" s="77"/>
      <c r="AK48" s="60"/>
      <c r="AL48" s="60"/>
      <c r="AM48" s="60"/>
      <c r="AN48" s="13"/>
      <c r="AO48" s="20" t="s">
        <v>30</v>
      </c>
      <c r="AP48" s="13"/>
      <c r="AQ48" s="13"/>
      <c r="AR48" s="13"/>
      <c r="AS48" s="13"/>
      <c r="AT48" s="15" t="s">
        <v>30</v>
      </c>
    </row>
    <row r="49" spans="1:46" ht="15" x14ac:dyDescent="0.25">
      <c r="A49" s="77" t="s">
        <v>396</v>
      </c>
      <c r="B49" s="79"/>
      <c r="C49" s="79"/>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56" t="str">
        <f t="shared" si="5"/>
        <v xml:space="preserve"> </v>
      </c>
      <c r="AE49" s="57"/>
      <c r="AF49" s="57"/>
      <c r="AG49" s="58"/>
      <c r="AH49" s="13"/>
      <c r="AI49" s="77" t="s">
        <v>269</v>
      </c>
      <c r="AJ49" s="77"/>
      <c r="AK49" s="86"/>
      <c r="AL49" s="86"/>
      <c r="AM49" s="86"/>
      <c r="AN49" s="13"/>
      <c r="AO49" s="20" t="s">
        <v>31</v>
      </c>
      <c r="AP49" s="13"/>
      <c r="AQ49" s="13"/>
      <c r="AR49" s="13"/>
      <c r="AS49" s="13"/>
      <c r="AT49" s="15" t="s">
        <v>31</v>
      </c>
    </row>
    <row r="50" spans="1:46" ht="15" x14ac:dyDescent="0.25">
      <c r="A50" s="77" t="s">
        <v>397</v>
      </c>
      <c r="B50" s="77"/>
      <c r="C50" s="77"/>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56" t="str">
        <f t="shared" si="5"/>
        <v xml:space="preserve"> </v>
      </c>
      <c r="AE50" s="57"/>
      <c r="AF50" s="57"/>
      <c r="AG50" s="58"/>
      <c r="AH50" s="13"/>
      <c r="AI50" s="77" t="s">
        <v>270</v>
      </c>
      <c r="AJ50" s="77"/>
      <c r="AK50" s="86"/>
      <c r="AL50" s="86"/>
      <c r="AM50" s="86"/>
      <c r="AN50" s="13"/>
      <c r="AO50" s="20" t="s">
        <v>32</v>
      </c>
      <c r="AP50" s="13"/>
      <c r="AQ50" s="13"/>
      <c r="AR50" s="13"/>
      <c r="AS50" s="13"/>
      <c r="AT50" s="15" t="s">
        <v>32</v>
      </c>
    </row>
    <row r="51" spans="1:46" ht="15" x14ac:dyDescent="0.25">
      <c r="A51" s="77" t="s">
        <v>398</v>
      </c>
      <c r="B51" s="77"/>
      <c r="C51" s="77"/>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56" t="str">
        <f t="shared" si="5"/>
        <v xml:space="preserve"> </v>
      </c>
      <c r="AE51" s="57"/>
      <c r="AF51" s="57"/>
      <c r="AG51" s="58"/>
      <c r="AH51" s="13"/>
      <c r="AI51" s="77" t="s">
        <v>271</v>
      </c>
      <c r="AJ51" s="77"/>
      <c r="AK51" s="60"/>
      <c r="AL51" s="60"/>
      <c r="AM51" s="60"/>
      <c r="AN51" s="13"/>
      <c r="AO51" s="20" t="s">
        <v>33</v>
      </c>
      <c r="AP51" s="13"/>
      <c r="AQ51" s="13"/>
      <c r="AR51" s="13"/>
      <c r="AS51" s="13"/>
      <c r="AT51" s="15" t="s">
        <v>33</v>
      </c>
    </row>
    <row r="52" spans="1:46" ht="15" x14ac:dyDescent="0.25">
      <c r="A52" s="77" t="s">
        <v>399</v>
      </c>
      <c r="B52" s="77"/>
      <c r="C52" s="77"/>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56" t="str">
        <f t="shared" si="5"/>
        <v xml:space="preserve"> </v>
      </c>
      <c r="AE52" s="57"/>
      <c r="AF52" s="57"/>
      <c r="AG52" s="58"/>
      <c r="AH52" s="13"/>
      <c r="AI52" s="77" t="s">
        <v>272</v>
      </c>
      <c r="AJ52" s="77"/>
      <c r="AK52" s="60"/>
      <c r="AL52" s="60"/>
      <c r="AM52" s="60"/>
      <c r="AN52" s="13"/>
      <c r="AO52" s="20" t="s">
        <v>34</v>
      </c>
      <c r="AP52" s="13"/>
      <c r="AQ52" s="13"/>
      <c r="AR52" s="13"/>
      <c r="AS52" s="13"/>
      <c r="AT52" s="15" t="s">
        <v>34</v>
      </c>
    </row>
    <row r="53" spans="1:46" ht="15" x14ac:dyDescent="0.25">
      <c r="A53" s="77" t="s">
        <v>400</v>
      </c>
      <c r="B53" s="77"/>
      <c r="C53" s="77"/>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56" t="str">
        <f t="shared" si="5"/>
        <v xml:space="preserve"> </v>
      </c>
      <c r="AE53" s="57"/>
      <c r="AF53" s="57"/>
      <c r="AG53" s="58"/>
      <c r="AH53" s="13"/>
      <c r="AI53" s="77" t="s">
        <v>273</v>
      </c>
      <c r="AJ53" s="77"/>
      <c r="AK53" s="60"/>
      <c r="AL53" s="60"/>
      <c r="AM53" s="60"/>
      <c r="AN53" s="13"/>
      <c r="AO53" s="20" t="s">
        <v>35</v>
      </c>
      <c r="AP53" s="13"/>
      <c r="AQ53" s="13"/>
      <c r="AR53" s="13"/>
      <c r="AS53" s="13"/>
      <c r="AT53" s="15" t="s">
        <v>35</v>
      </c>
    </row>
    <row r="54" spans="1:46" ht="15" x14ac:dyDescent="0.25">
      <c r="A54" s="77" t="s">
        <v>401</v>
      </c>
      <c r="B54" s="77"/>
      <c r="C54" s="77"/>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56" t="str">
        <f t="shared" si="5"/>
        <v xml:space="preserve"> </v>
      </c>
      <c r="AE54" s="57"/>
      <c r="AF54" s="57"/>
      <c r="AG54" s="58"/>
      <c r="AH54" s="13"/>
      <c r="AI54" s="77" t="s">
        <v>274</v>
      </c>
      <c r="AJ54" s="77"/>
      <c r="AK54" s="60"/>
      <c r="AL54" s="60"/>
      <c r="AM54" s="60"/>
      <c r="AN54" s="13"/>
      <c r="AO54" s="20" t="s">
        <v>36</v>
      </c>
      <c r="AP54" s="13"/>
      <c r="AQ54" s="13"/>
      <c r="AR54" s="13"/>
      <c r="AS54" s="13"/>
      <c r="AT54" s="15" t="s">
        <v>36</v>
      </c>
    </row>
    <row r="55" spans="1:46" ht="15" x14ac:dyDescent="0.25">
      <c r="A55" s="77" t="s">
        <v>402</v>
      </c>
      <c r="B55" s="77"/>
      <c r="C55" s="77"/>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56" t="str">
        <f t="shared" si="5"/>
        <v xml:space="preserve"> </v>
      </c>
      <c r="AE55" s="57"/>
      <c r="AF55" s="57"/>
      <c r="AG55" s="58"/>
      <c r="AH55" s="13"/>
      <c r="AI55" s="77" t="s">
        <v>275</v>
      </c>
      <c r="AJ55" s="77"/>
      <c r="AK55" s="60"/>
      <c r="AL55" s="60"/>
      <c r="AM55" s="60"/>
      <c r="AN55" s="13"/>
      <c r="AO55" s="20" t="s">
        <v>37</v>
      </c>
      <c r="AP55" s="13"/>
      <c r="AQ55" s="13"/>
      <c r="AR55" s="13"/>
      <c r="AS55" s="13"/>
      <c r="AT55" s="15" t="s">
        <v>37</v>
      </c>
    </row>
    <row r="56" spans="1:46" ht="15" x14ac:dyDescent="0.25">
      <c r="A56" s="77" t="s">
        <v>403</v>
      </c>
      <c r="B56" s="77"/>
      <c r="C56" s="77"/>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56" t="str">
        <f t="shared" si="5"/>
        <v xml:space="preserve"> </v>
      </c>
      <c r="AE56" s="57"/>
      <c r="AF56" s="57"/>
      <c r="AG56" s="58"/>
      <c r="AH56" s="13"/>
      <c r="AI56" s="77" t="s">
        <v>276</v>
      </c>
      <c r="AJ56" s="77"/>
      <c r="AK56" s="60"/>
      <c r="AL56" s="60"/>
      <c r="AM56" s="60"/>
      <c r="AN56" s="13"/>
      <c r="AO56" s="20" t="s">
        <v>38</v>
      </c>
      <c r="AP56" s="13"/>
      <c r="AQ56" s="13"/>
      <c r="AR56" s="13"/>
      <c r="AS56" s="13"/>
      <c r="AT56" s="15" t="s">
        <v>38</v>
      </c>
    </row>
    <row r="57" spans="1:46" ht="15" x14ac:dyDescent="0.25">
      <c r="A57" s="77" t="s">
        <v>404</v>
      </c>
      <c r="B57" s="77"/>
      <c r="C57" s="77"/>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56" t="str">
        <f t="shared" si="5"/>
        <v xml:space="preserve"> </v>
      </c>
      <c r="AE57" s="57"/>
      <c r="AF57" s="57"/>
      <c r="AG57" s="58"/>
      <c r="AH57" s="13"/>
      <c r="AI57" s="77" t="s">
        <v>277</v>
      </c>
      <c r="AJ57" s="77"/>
      <c r="AK57" s="60"/>
      <c r="AL57" s="60"/>
      <c r="AM57" s="60"/>
      <c r="AN57" s="13"/>
      <c r="AO57" s="20" t="s">
        <v>39</v>
      </c>
      <c r="AP57" s="13"/>
      <c r="AQ57" s="13"/>
      <c r="AR57" s="13"/>
      <c r="AS57" s="13"/>
      <c r="AT57" s="15" t="s">
        <v>39</v>
      </c>
    </row>
    <row r="58" spans="1:46" ht="15" x14ac:dyDescent="0.25">
      <c r="A58" s="77" t="s">
        <v>405</v>
      </c>
      <c r="B58" s="77"/>
      <c r="C58" s="77"/>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56" t="str">
        <f t="shared" si="5"/>
        <v xml:space="preserve"> </v>
      </c>
      <c r="AE58" s="57"/>
      <c r="AF58" s="57"/>
      <c r="AG58" s="58"/>
      <c r="AH58" s="13"/>
      <c r="AI58" s="77" t="s">
        <v>278</v>
      </c>
      <c r="AJ58" s="77"/>
      <c r="AK58" s="86"/>
      <c r="AL58" s="86"/>
      <c r="AM58" s="86"/>
      <c r="AN58" s="13"/>
      <c r="AO58" s="20" t="s">
        <v>40</v>
      </c>
      <c r="AP58" s="13"/>
      <c r="AQ58" s="13"/>
      <c r="AR58" s="13"/>
      <c r="AS58" s="13"/>
      <c r="AT58" s="15" t="s">
        <v>40</v>
      </c>
    </row>
    <row r="59" spans="1:46" ht="15" x14ac:dyDescent="0.25">
      <c r="A59" s="77" t="s">
        <v>406</v>
      </c>
      <c r="B59" s="77"/>
      <c r="C59" s="77"/>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56" t="str">
        <f t="shared" si="5"/>
        <v xml:space="preserve"> </v>
      </c>
      <c r="AE59" s="57"/>
      <c r="AF59" s="57"/>
      <c r="AG59" s="58"/>
      <c r="AH59" s="13"/>
      <c r="AI59" s="77" t="s">
        <v>279</v>
      </c>
      <c r="AJ59" s="77"/>
      <c r="AK59" s="86"/>
      <c r="AL59" s="86"/>
      <c r="AM59" s="86"/>
      <c r="AN59" s="13"/>
      <c r="AO59" s="20" t="s">
        <v>41</v>
      </c>
      <c r="AP59" s="13"/>
      <c r="AQ59" s="13"/>
      <c r="AR59" s="13"/>
      <c r="AS59" s="13"/>
      <c r="AT59" s="15" t="s">
        <v>41</v>
      </c>
    </row>
    <row r="60" spans="1:46" ht="15" x14ac:dyDescent="0.25">
      <c r="A60" s="77" t="s">
        <v>407</v>
      </c>
      <c r="B60" s="77"/>
      <c r="C60" s="77"/>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56" t="str">
        <f t="shared" si="5"/>
        <v xml:space="preserve"> </v>
      </c>
      <c r="AE60" s="57"/>
      <c r="AF60" s="57"/>
      <c r="AG60" s="58"/>
      <c r="AH60" s="13"/>
      <c r="AI60" s="77" t="s">
        <v>280</v>
      </c>
      <c r="AJ60" s="77"/>
      <c r="AK60" s="86"/>
      <c r="AL60" s="86"/>
      <c r="AM60" s="86"/>
      <c r="AN60" s="13"/>
      <c r="AO60" s="20" t="s">
        <v>42</v>
      </c>
      <c r="AP60" s="13"/>
      <c r="AQ60" s="13"/>
      <c r="AR60" s="13"/>
      <c r="AS60" s="13"/>
      <c r="AT60" s="15" t="s">
        <v>42</v>
      </c>
    </row>
    <row r="61" spans="1:46" ht="15" x14ac:dyDescent="0.25">
      <c r="A61" s="77" t="s">
        <v>408</v>
      </c>
      <c r="B61" s="77"/>
      <c r="C61" s="77"/>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56" t="str">
        <f t="shared" si="5"/>
        <v xml:space="preserve"> </v>
      </c>
      <c r="AE61" s="57"/>
      <c r="AF61" s="57"/>
      <c r="AG61" s="58"/>
      <c r="AH61" s="13"/>
      <c r="AI61" s="77" t="s">
        <v>281</v>
      </c>
      <c r="AJ61" s="77"/>
      <c r="AK61" s="86"/>
      <c r="AL61" s="86"/>
      <c r="AM61" s="86"/>
      <c r="AO61" s="12" t="s">
        <v>43</v>
      </c>
      <c r="AT61" s="15" t="s">
        <v>43</v>
      </c>
    </row>
    <row r="62" spans="1:46" ht="15" x14ac:dyDescent="0.25">
      <c r="A62" s="77" t="s">
        <v>409</v>
      </c>
      <c r="B62" s="77"/>
      <c r="C62" s="77"/>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56" t="str">
        <f t="shared" si="5"/>
        <v xml:space="preserve"> </v>
      </c>
      <c r="AE62" s="57"/>
      <c r="AF62" s="57"/>
      <c r="AG62" s="58"/>
      <c r="AH62" s="13"/>
      <c r="AI62" s="77" t="s">
        <v>282</v>
      </c>
      <c r="AJ62" s="77"/>
      <c r="AK62" s="86"/>
      <c r="AL62" s="86"/>
      <c r="AM62" s="86"/>
      <c r="AO62" s="12" t="s">
        <v>44</v>
      </c>
      <c r="AT62" s="15" t="s">
        <v>44</v>
      </c>
    </row>
    <row r="63" spans="1:46" ht="15" x14ac:dyDescent="0.25">
      <c r="A63" s="77" t="s">
        <v>410</v>
      </c>
      <c r="B63" s="77"/>
      <c r="C63" s="77"/>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56" t="str">
        <f t="shared" si="5"/>
        <v xml:space="preserve"> </v>
      </c>
      <c r="AE63" s="57"/>
      <c r="AF63" s="57"/>
      <c r="AG63" s="58"/>
      <c r="AH63" s="13"/>
      <c r="AI63" s="77" t="s">
        <v>283</v>
      </c>
      <c r="AJ63" s="77"/>
      <c r="AK63" s="86"/>
      <c r="AL63" s="86"/>
      <c r="AM63" s="86"/>
      <c r="AO63" s="12" t="s">
        <v>45</v>
      </c>
      <c r="AT63" s="15" t="s">
        <v>45</v>
      </c>
    </row>
    <row r="64" spans="1:46" ht="15" x14ac:dyDescent="0.25">
      <c r="A64" s="77" t="s">
        <v>411</v>
      </c>
      <c r="B64" s="77"/>
      <c r="C64" s="77"/>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56" t="str">
        <f t="shared" si="5"/>
        <v xml:space="preserve"> </v>
      </c>
      <c r="AE64" s="57"/>
      <c r="AF64" s="57"/>
      <c r="AG64" s="58"/>
      <c r="AH64" s="13"/>
      <c r="AI64" s="77" t="s">
        <v>284</v>
      </c>
      <c r="AJ64" s="77"/>
      <c r="AK64" s="86"/>
      <c r="AL64" s="86"/>
      <c r="AM64" s="86"/>
      <c r="AO64" s="12" t="s">
        <v>46</v>
      </c>
      <c r="AT64" s="15" t="s">
        <v>46</v>
      </c>
    </row>
    <row r="65" spans="1:46" ht="15" x14ac:dyDescent="0.25">
      <c r="A65" s="77" t="s">
        <v>412</v>
      </c>
      <c r="B65" s="77"/>
      <c r="C65" s="77"/>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56" t="str">
        <f t="shared" si="5"/>
        <v xml:space="preserve"> </v>
      </c>
      <c r="AE65" s="57"/>
      <c r="AF65" s="57"/>
      <c r="AG65" s="58"/>
      <c r="AI65" s="77" t="s">
        <v>285</v>
      </c>
      <c r="AJ65" s="77"/>
      <c r="AK65" s="86"/>
      <c r="AL65" s="86"/>
      <c r="AM65" s="86"/>
      <c r="AO65" s="12" t="s">
        <v>47</v>
      </c>
      <c r="AT65" s="15" t="s">
        <v>47</v>
      </c>
    </row>
    <row r="66" spans="1:46" ht="15" x14ac:dyDescent="0.25">
      <c r="A66" s="77" t="s">
        <v>413</v>
      </c>
      <c r="B66" s="77"/>
      <c r="C66" s="77"/>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56" t="str">
        <f t="shared" si="5"/>
        <v xml:space="preserve"> </v>
      </c>
      <c r="AE66" s="57"/>
      <c r="AF66" s="57"/>
      <c r="AG66" s="58"/>
      <c r="AI66" s="77" t="s">
        <v>286</v>
      </c>
      <c r="AJ66" s="77"/>
      <c r="AK66" s="86"/>
      <c r="AL66" s="86"/>
      <c r="AM66" s="86"/>
      <c r="AO66" s="12" t="s">
        <v>48</v>
      </c>
      <c r="AT66" s="15" t="s">
        <v>48</v>
      </c>
    </row>
    <row r="67" spans="1:46" ht="15" x14ac:dyDescent="0.25">
      <c r="A67" s="77" t="s">
        <v>414</v>
      </c>
      <c r="B67" s="77"/>
      <c r="C67" s="77"/>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56" t="str">
        <f t="shared" si="5"/>
        <v xml:space="preserve"> </v>
      </c>
      <c r="AE67" s="57"/>
      <c r="AF67" s="57"/>
      <c r="AG67" s="58"/>
      <c r="AI67" s="77" t="s">
        <v>287</v>
      </c>
      <c r="AJ67" s="77"/>
      <c r="AK67" s="86"/>
      <c r="AL67" s="86"/>
      <c r="AM67" s="86"/>
      <c r="AO67" s="12" t="s">
        <v>49</v>
      </c>
      <c r="AT67" s="15" t="s">
        <v>49</v>
      </c>
    </row>
    <row r="68" spans="1:46" ht="15" x14ac:dyDescent="0.25">
      <c r="A68" s="77" t="s">
        <v>415</v>
      </c>
      <c r="B68" s="77"/>
      <c r="C68" s="77"/>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56" t="str">
        <f t="shared" si="5"/>
        <v xml:space="preserve"> </v>
      </c>
      <c r="AE68" s="57"/>
      <c r="AF68" s="57"/>
      <c r="AG68" s="58"/>
      <c r="AI68" s="61" t="s">
        <v>296</v>
      </c>
      <c r="AJ68" s="11">
        <f>SUM(AJ39:AJ67)</f>
        <v>0</v>
      </c>
      <c r="AK68" s="13"/>
      <c r="AL68" s="13"/>
      <c r="AM68" s="13"/>
      <c r="AO68" s="12" t="s">
        <v>50</v>
      </c>
      <c r="AT68" s="15" t="s">
        <v>50</v>
      </c>
    </row>
    <row r="69" spans="1:46" ht="15" x14ac:dyDescent="0.25">
      <c r="A69" s="77" t="s">
        <v>416</v>
      </c>
      <c r="B69" s="77"/>
      <c r="C69" s="7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56" t="str">
        <f t="shared" si="5"/>
        <v xml:space="preserve"> </v>
      </c>
      <c r="AE69" s="57"/>
      <c r="AF69" s="57"/>
      <c r="AG69" s="58"/>
      <c r="AO69" s="12" t="s">
        <v>51</v>
      </c>
      <c r="AT69" s="15" t="s">
        <v>51</v>
      </c>
    </row>
    <row r="70" spans="1:46" ht="15" x14ac:dyDescent="0.25">
      <c r="A70" s="77" t="s">
        <v>417</v>
      </c>
      <c r="B70" s="77"/>
      <c r="C70" s="77"/>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56" t="str">
        <f t="shared" si="5"/>
        <v xml:space="preserve"> </v>
      </c>
      <c r="AE70" s="57"/>
      <c r="AF70" s="57"/>
      <c r="AG70" s="58"/>
      <c r="AO70" s="12" t="s">
        <v>52</v>
      </c>
      <c r="AT70" s="15" t="s">
        <v>52</v>
      </c>
    </row>
    <row r="71" spans="1:46" ht="15" x14ac:dyDescent="0.25">
      <c r="A71" s="77" t="s">
        <v>418</v>
      </c>
      <c r="B71" s="77"/>
      <c r="C71" s="77"/>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56" t="str">
        <f t="shared" si="5"/>
        <v xml:space="preserve"> </v>
      </c>
      <c r="AE71" s="57"/>
      <c r="AF71" s="57"/>
      <c r="AG71" s="58"/>
      <c r="AO71" s="12" t="s">
        <v>53</v>
      </c>
      <c r="AT71" s="15" t="s">
        <v>53</v>
      </c>
    </row>
    <row r="72" spans="1:46" ht="15" x14ac:dyDescent="0.25">
      <c r="A72" s="77" t="s">
        <v>419</v>
      </c>
      <c r="B72" s="77"/>
      <c r="C72" s="77"/>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56" t="str">
        <f t="shared" si="5"/>
        <v xml:space="preserve"> </v>
      </c>
      <c r="AE72" s="57"/>
      <c r="AF72" s="57"/>
      <c r="AG72" s="58"/>
      <c r="AO72" s="12" t="s">
        <v>54</v>
      </c>
      <c r="AT72" s="15" t="s">
        <v>54</v>
      </c>
    </row>
    <row r="73" spans="1:46" ht="15" x14ac:dyDescent="0.25">
      <c r="A73" s="77" t="s">
        <v>420</v>
      </c>
      <c r="B73" s="77"/>
      <c r="C73" s="77"/>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56" t="str">
        <f t="shared" si="5"/>
        <v xml:space="preserve"> </v>
      </c>
      <c r="AE73" s="57"/>
      <c r="AF73" s="57"/>
      <c r="AG73" s="58"/>
      <c r="AO73" s="12" t="s">
        <v>55</v>
      </c>
      <c r="AT73" s="15" t="s">
        <v>55</v>
      </c>
    </row>
    <row r="74" spans="1:46" ht="15" x14ac:dyDescent="0.25">
      <c r="A74" s="77" t="s">
        <v>421</v>
      </c>
      <c r="B74" s="77"/>
      <c r="C74" s="77"/>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56" t="str">
        <f t="shared" si="5"/>
        <v xml:space="preserve"> </v>
      </c>
      <c r="AE74" s="57"/>
      <c r="AF74" s="57"/>
      <c r="AG74" s="58"/>
      <c r="AO74" s="12" t="s">
        <v>56</v>
      </c>
      <c r="AT74" s="15" t="s">
        <v>56</v>
      </c>
    </row>
    <row r="75" spans="1:46" ht="15" x14ac:dyDescent="0.25">
      <c r="A75" s="77" t="s">
        <v>422</v>
      </c>
      <c r="B75" s="77"/>
      <c r="C75" s="77"/>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56" t="str">
        <f t="shared" si="5"/>
        <v xml:space="preserve"> </v>
      </c>
      <c r="AE75" s="57"/>
      <c r="AF75" s="57"/>
      <c r="AG75" s="58"/>
      <c r="AO75" s="12" t="s">
        <v>57</v>
      </c>
      <c r="AT75" s="15" t="s">
        <v>57</v>
      </c>
    </row>
    <row r="76" spans="1:46" ht="15" x14ac:dyDescent="0.25">
      <c r="A76" s="77" t="s">
        <v>423</v>
      </c>
      <c r="B76" s="77"/>
      <c r="C76" s="77"/>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56" t="str">
        <f t="shared" si="5"/>
        <v xml:space="preserve"> </v>
      </c>
      <c r="AE76" s="57"/>
      <c r="AF76" s="57"/>
      <c r="AG76" s="58"/>
      <c r="AO76" s="12" t="s">
        <v>58</v>
      </c>
      <c r="AT76" s="15" t="s">
        <v>58</v>
      </c>
    </row>
    <row r="77" spans="1:46" ht="15" x14ac:dyDescent="0.25">
      <c r="A77" s="77" t="s">
        <v>424</v>
      </c>
      <c r="B77" s="77"/>
      <c r="C77" s="77"/>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56" t="str">
        <f t="shared" si="5"/>
        <v xml:space="preserve"> </v>
      </c>
      <c r="AE77" s="57"/>
      <c r="AF77" s="57"/>
      <c r="AG77" s="58"/>
      <c r="AO77" s="12" t="s">
        <v>59</v>
      </c>
      <c r="AT77" s="15" t="s">
        <v>59</v>
      </c>
    </row>
    <row r="78" spans="1:46" ht="15" x14ac:dyDescent="0.25">
      <c r="A78" s="77" t="s">
        <v>425</v>
      </c>
      <c r="B78" s="77"/>
      <c r="C78" s="77"/>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56" t="str">
        <f t="shared" si="5"/>
        <v xml:space="preserve"> </v>
      </c>
      <c r="AE78" s="57"/>
      <c r="AF78" s="57"/>
      <c r="AG78" s="58"/>
      <c r="AO78" s="12" t="s">
        <v>60</v>
      </c>
      <c r="AT78" s="15" t="s">
        <v>60</v>
      </c>
    </row>
    <row r="79" spans="1:46" ht="15" x14ac:dyDescent="0.25">
      <c r="A79" s="77" t="s">
        <v>426</v>
      </c>
      <c r="B79" s="77"/>
      <c r="C79" s="77"/>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56" t="str">
        <f t="shared" si="5"/>
        <v xml:space="preserve"> </v>
      </c>
      <c r="AE79" s="57"/>
      <c r="AF79" s="57"/>
      <c r="AG79" s="58"/>
      <c r="AO79" s="12" t="s">
        <v>61</v>
      </c>
      <c r="AT79" s="15" t="s">
        <v>61</v>
      </c>
    </row>
    <row r="80" spans="1:46" ht="15" x14ac:dyDescent="0.25">
      <c r="A80" s="77" t="s">
        <v>427</v>
      </c>
      <c r="B80" s="77"/>
      <c r="C80" s="77"/>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56" t="str">
        <f t="shared" si="5"/>
        <v xml:space="preserve"> </v>
      </c>
      <c r="AE80" s="57"/>
      <c r="AF80" s="57"/>
      <c r="AG80" s="58"/>
      <c r="AO80" s="12" t="s">
        <v>62</v>
      </c>
      <c r="AT80" s="15" t="s">
        <v>62</v>
      </c>
    </row>
    <row r="81" spans="1:46" ht="15" x14ac:dyDescent="0.25">
      <c r="A81" s="77" t="s">
        <v>428</v>
      </c>
      <c r="B81" s="77"/>
      <c r="C81" s="77"/>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56" t="str">
        <f t="shared" si="5"/>
        <v xml:space="preserve"> </v>
      </c>
      <c r="AE81" s="57"/>
      <c r="AF81" s="57"/>
      <c r="AG81" s="58"/>
      <c r="AO81" s="12" t="s">
        <v>63</v>
      </c>
      <c r="AT81" s="15" t="s">
        <v>63</v>
      </c>
    </row>
    <row r="82" spans="1:46" ht="15" x14ac:dyDescent="0.25">
      <c r="A82" s="77" t="s">
        <v>429</v>
      </c>
      <c r="B82" s="77"/>
      <c r="C82" s="77"/>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56" t="str">
        <f t="shared" si="5"/>
        <v xml:space="preserve"> </v>
      </c>
      <c r="AE82" s="57"/>
      <c r="AF82" s="57"/>
      <c r="AG82" s="58"/>
      <c r="AO82" s="12" t="s">
        <v>64</v>
      </c>
      <c r="AT82" s="15" t="s">
        <v>64</v>
      </c>
    </row>
    <row r="83" spans="1:46" ht="15" x14ac:dyDescent="0.25">
      <c r="A83" s="77" t="s">
        <v>430</v>
      </c>
      <c r="B83" s="77"/>
      <c r="C83" s="77"/>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56" t="str">
        <f t="shared" si="5"/>
        <v xml:space="preserve"> </v>
      </c>
      <c r="AE83" s="57"/>
      <c r="AF83" s="57"/>
      <c r="AG83" s="58"/>
      <c r="AO83" s="12" t="s">
        <v>65</v>
      </c>
      <c r="AT83" s="15" t="s">
        <v>65</v>
      </c>
    </row>
    <row r="84" spans="1:46" ht="15" x14ac:dyDescent="0.25">
      <c r="A84" s="77" t="s">
        <v>431</v>
      </c>
      <c r="B84" s="77"/>
      <c r="C84" s="77"/>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56" t="str">
        <f t="shared" si="5"/>
        <v xml:space="preserve"> </v>
      </c>
      <c r="AE84" s="57"/>
      <c r="AF84" s="57"/>
      <c r="AG84" s="58"/>
      <c r="AO84" s="12" t="s">
        <v>66</v>
      </c>
      <c r="AT84" s="15" t="s">
        <v>66</v>
      </c>
    </row>
    <row r="85" spans="1:46" ht="15" x14ac:dyDescent="0.25">
      <c r="A85" s="77" t="s">
        <v>432</v>
      </c>
      <c r="B85" s="77"/>
      <c r="C85" s="77"/>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56" t="str">
        <f t="shared" si="5"/>
        <v xml:space="preserve"> </v>
      </c>
      <c r="AE85" s="57"/>
      <c r="AF85" s="57"/>
      <c r="AG85" s="58"/>
      <c r="AO85" s="12" t="s">
        <v>67</v>
      </c>
      <c r="AT85" s="15" t="s">
        <v>67</v>
      </c>
    </row>
    <row r="86" spans="1:46" ht="15" x14ac:dyDescent="0.25">
      <c r="A86" s="77" t="s">
        <v>433</v>
      </c>
      <c r="B86" s="77"/>
      <c r="C86" s="77"/>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56" t="str">
        <f t="shared" si="5"/>
        <v xml:space="preserve"> </v>
      </c>
      <c r="AE86" s="57"/>
      <c r="AF86" s="57"/>
      <c r="AG86" s="58"/>
      <c r="AO86" s="12" t="s">
        <v>68</v>
      </c>
      <c r="AT86" s="15" t="s">
        <v>68</v>
      </c>
    </row>
    <row r="87" spans="1:46" ht="15" x14ac:dyDescent="0.25">
      <c r="A87" s="77" t="s">
        <v>434</v>
      </c>
      <c r="B87" s="77"/>
      <c r="C87" s="77"/>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56" t="str">
        <f t="shared" si="5"/>
        <v xml:space="preserve"> </v>
      </c>
      <c r="AE87" s="57"/>
      <c r="AF87" s="57"/>
      <c r="AG87" s="58"/>
      <c r="AO87" s="12" t="s">
        <v>69</v>
      </c>
      <c r="AT87" s="15" t="s">
        <v>69</v>
      </c>
    </row>
    <row r="88" spans="1:46" ht="15" x14ac:dyDescent="0.25">
      <c r="A88" s="77" t="s">
        <v>435</v>
      </c>
      <c r="B88" s="77"/>
      <c r="C88" s="77"/>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56" t="str">
        <f t="shared" si="5"/>
        <v xml:space="preserve"> </v>
      </c>
      <c r="AE88" s="57"/>
      <c r="AF88" s="57"/>
      <c r="AG88" s="58"/>
      <c r="AO88" s="12" t="s">
        <v>70</v>
      </c>
      <c r="AT88" s="15" t="s">
        <v>70</v>
      </c>
    </row>
    <row r="89" spans="1:46" ht="15" x14ac:dyDescent="0.25">
      <c r="A89" s="77" t="s">
        <v>436</v>
      </c>
      <c r="B89" s="77"/>
      <c r="C89" s="77"/>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56" t="str">
        <f t="shared" si="5"/>
        <v xml:space="preserve"> </v>
      </c>
      <c r="AE89" s="57"/>
      <c r="AF89" s="57"/>
      <c r="AG89" s="58"/>
      <c r="AO89" s="12" t="s">
        <v>71</v>
      </c>
      <c r="AT89" s="15" t="s">
        <v>71</v>
      </c>
    </row>
    <row r="90" spans="1:46" ht="15" x14ac:dyDescent="0.25">
      <c r="A90" s="77" t="s">
        <v>437</v>
      </c>
      <c r="B90" s="77"/>
      <c r="C90" s="77"/>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56" t="str">
        <f t="shared" si="5"/>
        <v xml:space="preserve"> </v>
      </c>
      <c r="AE90" s="57"/>
      <c r="AF90" s="57"/>
      <c r="AG90" s="58"/>
      <c r="AO90" s="12" t="s">
        <v>72</v>
      </c>
      <c r="AT90" s="15" t="s">
        <v>72</v>
      </c>
    </row>
    <row r="91" spans="1:46" ht="15" x14ac:dyDescent="0.25">
      <c r="A91" s="77" t="s">
        <v>438</v>
      </c>
      <c r="B91" s="77"/>
      <c r="C91" s="77"/>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56" t="str">
        <f t="shared" si="5"/>
        <v xml:space="preserve"> </v>
      </c>
      <c r="AE91" s="57"/>
      <c r="AF91" s="57"/>
      <c r="AG91" s="58"/>
      <c r="AO91" s="12" t="s">
        <v>73</v>
      </c>
      <c r="AT91" s="15" t="s">
        <v>73</v>
      </c>
    </row>
    <row r="92" spans="1:46" ht="15" x14ac:dyDescent="0.25">
      <c r="A92" s="77" t="s">
        <v>439</v>
      </c>
      <c r="B92" s="77"/>
      <c r="C92" s="77"/>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56" t="str">
        <f t="shared" si="5"/>
        <v xml:space="preserve"> </v>
      </c>
      <c r="AE92" s="57"/>
      <c r="AF92" s="57"/>
      <c r="AG92" s="58"/>
      <c r="AO92" s="12" t="s">
        <v>74</v>
      </c>
      <c r="AT92" s="15" t="s">
        <v>74</v>
      </c>
    </row>
    <row r="93" spans="1:46" ht="15" x14ac:dyDescent="0.25">
      <c r="A93" s="77" t="s">
        <v>440</v>
      </c>
      <c r="B93" s="77"/>
      <c r="C93" s="77"/>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56" t="str">
        <f t="shared" si="5"/>
        <v xml:space="preserve"> </v>
      </c>
      <c r="AE93" s="57"/>
      <c r="AF93" s="57"/>
      <c r="AG93" s="58"/>
      <c r="AO93" s="12" t="s">
        <v>75</v>
      </c>
      <c r="AT93" s="15" t="s">
        <v>75</v>
      </c>
    </row>
    <row r="94" spans="1:46" ht="15" x14ac:dyDescent="0.25">
      <c r="A94" s="77" t="s">
        <v>441</v>
      </c>
      <c r="B94" s="77"/>
      <c r="C94" s="77"/>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56" t="str">
        <f t="shared" si="5"/>
        <v xml:space="preserve"> </v>
      </c>
      <c r="AE94" s="57"/>
      <c r="AF94" s="57"/>
      <c r="AG94" s="58"/>
      <c r="AO94" s="12" t="s">
        <v>76</v>
      </c>
      <c r="AT94" s="15" t="s">
        <v>76</v>
      </c>
    </row>
    <row r="95" spans="1:46" ht="15" x14ac:dyDescent="0.25">
      <c r="A95" s="77" t="s">
        <v>442</v>
      </c>
      <c r="B95" s="77"/>
      <c r="C95" s="77"/>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56" t="str">
        <f t="shared" si="5"/>
        <v xml:space="preserve"> </v>
      </c>
      <c r="AE95" s="57"/>
      <c r="AF95" s="57"/>
      <c r="AG95" s="58"/>
      <c r="AO95" s="12" t="s">
        <v>77</v>
      </c>
      <c r="AT95" s="15" t="s">
        <v>77</v>
      </c>
    </row>
    <row r="96" spans="1:46" ht="15" x14ac:dyDescent="0.25">
      <c r="A96" s="77" t="s">
        <v>443</v>
      </c>
      <c r="B96" s="77"/>
      <c r="C96" s="77"/>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56" t="str">
        <f t="shared" si="5"/>
        <v xml:space="preserve"> </v>
      </c>
      <c r="AE96" s="57"/>
      <c r="AF96" s="57"/>
      <c r="AG96" s="58"/>
      <c r="AO96" s="12" t="s">
        <v>78</v>
      </c>
      <c r="AT96" s="15" t="s">
        <v>78</v>
      </c>
    </row>
    <row r="97" spans="1:46" ht="15" x14ac:dyDescent="0.25">
      <c r="A97" s="77" t="s">
        <v>444</v>
      </c>
      <c r="B97" s="77"/>
      <c r="C97" s="77"/>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56" t="str">
        <f t="shared" si="5"/>
        <v xml:space="preserve"> </v>
      </c>
      <c r="AE97" s="57"/>
      <c r="AF97" s="57"/>
      <c r="AG97" s="58"/>
      <c r="AO97" s="12" t="s">
        <v>79</v>
      </c>
      <c r="AT97" s="15" t="s">
        <v>79</v>
      </c>
    </row>
    <row r="98" spans="1:46" ht="15" x14ac:dyDescent="0.25">
      <c r="A98" s="77" t="s">
        <v>445</v>
      </c>
      <c r="B98" s="77"/>
      <c r="C98" s="77"/>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56" t="str">
        <f t="shared" si="5"/>
        <v xml:space="preserve"> </v>
      </c>
      <c r="AE98" s="57"/>
      <c r="AF98" s="57"/>
      <c r="AG98" s="58"/>
      <c r="AO98" s="12" t="s">
        <v>80</v>
      </c>
      <c r="AT98" s="15" t="s">
        <v>80</v>
      </c>
    </row>
    <row r="99" spans="1:46" ht="15" x14ac:dyDescent="0.25">
      <c r="A99" s="77" t="s">
        <v>446</v>
      </c>
      <c r="B99" s="77"/>
      <c r="C99" s="77"/>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56" t="str">
        <f t="shared" si="5"/>
        <v xml:space="preserve"> </v>
      </c>
      <c r="AE99" s="57"/>
      <c r="AF99" s="57"/>
      <c r="AG99" s="58"/>
      <c r="AO99" s="12" t="s">
        <v>81</v>
      </c>
      <c r="AT99" s="15" t="s">
        <v>81</v>
      </c>
    </row>
    <row r="100" spans="1:46" ht="15" x14ac:dyDescent="0.25">
      <c r="A100" s="77" t="s">
        <v>447</v>
      </c>
      <c r="B100" s="77"/>
      <c r="C100" s="77"/>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56" t="str">
        <f t="shared" si="5"/>
        <v xml:space="preserve"> </v>
      </c>
      <c r="AE100" s="57"/>
      <c r="AF100" s="57"/>
      <c r="AG100" s="58"/>
      <c r="AO100" s="12" t="s">
        <v>82</v>
      </c>
      <c r="AT100" s="15" t="s">
        <v>82</v>
      </c>
    </row>
    <row r="101" spans="1:46" ht="15" x14ac:dyDescent="0.25">
      <c r="A101" s="77" t="s">
        <v>448</v>
      </c>
      <c r="B101" s="77"/>
      <c r="C101" s="77"/>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56" t="str">
        <f t="shared" si="5"/>
        <v xml:space="preserve"> </v>
      </c>
      <c r="AE101" s="57"/>
      <c r="AF101" s="57"/>
      <c r="AG101" s="58"/>
      <c r="AO101" s="12" t="s">
        <v>83</v>
      </c>
      <c r="AT101" s="15" t="s">
        <v>83</v>
      </c>
    </row>
    <row r="102" spans="1:46" ht="15" x14ac:dyDescent="0.25">
      <c r="A102" s="77" t="s">
        <v>449</v>
      </c>
      <c r="B102" s="77"/>
      <c r="C102" s="77"/>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56" t="str">
        <f t="shared" si="5"/>
        <v xml:space="preserve"> </v>
      </c>
      <c r="AE102" s="57"/>
      <c r="AF102" s="57"/>
      <c r="AG102" s="58"/>
      <c r="AO102" s="12" t="s">
        <v>84</v>
      </c>
      <c r="AT102" s="15" t="s">
        <v>84</v>
      </c>
    </row>
    <row r="103" spans="1:46" ht="15" x14ac:dyDescent="0.25">
      <c r="A103" s="77" t="s">
        <v>450</v>
      </c>
      <c r="B103" s="77"/>
      <c r="C103" s="77"/>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56" t="str">
        <f t="shared" si="5"/>
        <v xml:space="preserve"> </v>
      </c>
      <c r="AE103" s="57"/>
      <c r="AF103" s="57"/>
      <c r="AG103" s="58"/>
      <c r="AO103" s="12" t="s">
        <v>85</v>
      </c>
      <c r="AT103" s="15" t="s">
        <v>85</v>
      </c>
    </row>
    <row r="104" spans="1:46" ht="15" x14ac:dyDescent="0.25">
      <c r="A104" s="77" t="s">
        <v>451</v>
      </c>
      <c r="B104" s="77"/>
      <c r="C104" s="77"/>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56" t="str">
        <f t="shared" ref="AD104:AD167" si="6">IF(ISBLANK(B104)," ",100-SUM(D104:AC104))</f>
        <v xml:space="preserve"> </v>
      </c>
      <c r="AE104" s="57"/>
      <c r="AF104" s="57"/>
      <c r="AG104" s="58"/>
      <c r="AO104" s="12" t="s">
        <v>86</v>
      </c>
      <c r="AT104" s="15" t="s">
        <v>86</v>
      </c>
    </row>
    <row r="105" spans="1:46" ht="15" x14ac:dyDescent="0.25">
      <c r="A105" s="77" t="s">
        <v>452</v>
      </c>
      <c r="B105" s="77"/>
      <c r="C105" s="77"/>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56" t="str">
        <f t="shared" si="6"/>
        <v xml:space="preserve"> </v>
      </c>
      <c r="AE105" s="57"/>
      <c r="AF105" s="57"/>
      <c r="AG105" s="58"/>
      <c r="AO105" s="12" t="s">
        <v>87</v>
      </c>
      <c r="AT105" s="15" t="s">
        <v>87</v>
      </c>
    </row>
    <row r="106" spans="1:46" ht="15" x14ac:dyDescent="0.25">
      <c r="A106" s="77" t="s">
        <v>453</v>
      </c>
      <c r="B106" s="77"/>
      <c r="C106" s="77"/>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56" t="str">
        <f t="shared" si="6"/>
        <v xml:space="preserve"> </v>
      </c>
      <c r="AE106" s="57"/>
      <c r="AF106" s="57"/>
      <c r="AG106" s="58"/>
      <c r="AO106" s="12" t="s">
        <v>88</v>
      </c>
      <c r="AT106" s="15" t="s">
        <v>88</v>
      </c>
    </row>
    <row r="107" spans="1:46" ht="15" x14ac:dyDescent="0.25">
      <c r="A107" s="77" t="s">
        <v>454</v>
      </c>
      <c r="B107" s="77"/>
      <c r="C107" s="77"/>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56" t="str">
        <f t="shared" si="6"/>
        <v xml:space="preserve"> </v>
      </c>
      <c r="AE107" s="57"/>
      <c r="AF107" s="57"/>
      <c r="AG107" s="58"/>
      <c r="AO107" s="12" t="s">
        <v>89</v>
      </c>
      <c r="AT107" s="15" t="s">
        <v>89</v>
      </c>
    </row>
    <row r="108" spans="1:46" ht="15" x14ac:dyDescent="0.25">
      <c r="A108" s="77" t="s">
        <v>455</v>
      </c>
      <c r="B108" s="77"/>
      <c r="C108" s="77"/>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56" t="str">
        <f t="shared" si="6"/>
        <v xml:space="preserve"> </v>
      </c>
      <c r="AE108" s="57"/>
      <c r="AF108" s="57"/>
      <c r="AG108" s="58"/>
      <c r="AO108" s="12" t="s">
        <v>90</v>
      </c>
      <c r="AT108" s="15" t="s">
        <v>90</v>
      </c>
    </row>
    <row r="109" spans="1:46" ht="15" x14ac:dyDescent="0.25">
      <c r="A109" s="77" t="s">
        <v>456</v>
      </c>
      <c r="B109" s="77"/>
      <c r="C109" s="77"/>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56" t="str">
        <f t="shared" si="6"/>
        <v xml:space="preserve"> </v>
      </c>
      <c r="AE109" s="57"/>
      <c r="AF109" s="57"/>
      <c r="AG109" s="58"/>
      <c r="AO109" s="12" t="s">
        <v>91</v>
      </c>
      <c r="AT109" s="15" t="s">
        <v>91</v>
      </c>
    </row>
    <row r="110" spans="1:46" ht="15" x14ac:dyDescent="0.25">
      <c r="A110" s="77" t="s">
        <v>457</v>
      </c>
      <c r="B110" s="77"/>
      <c r="C110" s="77"/>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56" t="str">
        <f t="shared" si="6"/>
        <v xml:space="preserve"> </v>
      </c>
      <c r="AE110" s="57"/>
      <c r="AF110" s="57"/>
      <c r="AG110" s="58"/>
      <c r="AO110" s="12" t="s">
        <v>92</v>
      </c>
      <c r="AT110" s="15" t="s">
        <v>92</v>
      </c>
    </row>
    <row r="111" spans="1:46" ht="15" x14ac:dyDescent="0.25">
      <c r="A111" s="77" t="s">
        <v>458</v>
      </c>
      <c r="B111" s="77"/>
      <c r="C111" s="77"/>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56" t="str">
        <f t="shared" si="6"/>
        <v xml:space="preserve"> </v>
      </c>
      <c r="AE111" s="57"/>
      <c r="AF111" s="57"/>
      <c r="AG111" s="58"/>
      <c r="AO111" s="12" t="s">
        <v>93</v>
      </c>
      <c r="AT111" s="15" t="s">
        <v>93</v>
      </c>
    </row>
    <row r="112" spans="1:46" ht="15" x14ac:dyDescent="0.25">
      <c r="A112" s="77" t="s">
        <v>459</v>
      </c>
      <c r="B112" s="77"/>
      <c r="C112" s="77"/>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56" t="str">
        <f t="shared" si="6"/>
        <v xml:space="preserve"> </v>
      </c>
      <c r="AE112" s="57"/>
      <c r="AF112" s="57"/>
      <c r="AG112" s="58"/>
      <c r="AO112" s="12" t="s">
        <v>94</v>
      </c>
      <c r="AT112" s="15" t="s">
        <v>94</v>
      </c>
    </row>
    <row r="113" spans="1:46" ht="15" x14ac:dyDescent="0.25">
      <c r="A113" s="77" t="s">
        <v>460</v>
      </c>
      <c r="B113" s="77"/>
      <c r="C113" s="77"/>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56" t="str">
        <f t="shared" si="6"/>
        <v xml:space="preserve"> </v>
      </c>
      <c r="AE113" s="57"/>
      <c r="AF113" s="57"/>
      <c r="AG113" s="58"/>
      <c r="AO113" s="12" t="s">
        <v>95</v>
      </c>
      <c r="AT113" s="15" t="s">
        <v>95</v>
      </c>
    </row>
    <row r="114" spans="1:46" ht="15" x14ac:dyDescent="0.25">
      <c r="A114" s="77" t="s">
        <v>461</v>
      </c>
      <c r="B114" s="77"/>
      <c r="C114" s="77"/>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56" t="str">
        <f t="shared" si="6"/>
        <v xml:space="preserve"> </v>
      </c>
      <c r="AE114" s="57"/>
      <c r="AF114" s="57"/>
      <c r="AG114" s="58"/>
      <c r="AO114" s="12" t="s">
        <v>96</v>
      </c>
      <c r="AT114" s="15" t="s">
        <v>96</v>
      </c>
    </row>
    <row r="115" spans="1:46" ht="15" x14ac:dyDescent="0.25">
      <c r="A115" s="77" t="s">
        <v>462</v>
      </c>
      <c r="B115" s="77"/>
      <c r="C115" s="77"/>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56" t="str">
        <f t="shared" si="6"/>
        <v xml:space="preserve"> </v>
      </c>
      <c r="AE115" s="57"/>
      <c r="AF115" s="57"/>
      <c r="AG115" s="58"/>
      <c r="AO115" s="12" t="s">
        <v>97</v>
      </c>
      <c r="AT115" s="15" t="s">
        <v>97</v>
      </c>
    </row>
    <row r="116" spans="1:46" ht="15" x14ac:dyDescent="0.25">
      <c r="A116" s="77" t="s">
        <v>463</v>
      </c>
      <c r="B116" s="77"/>
      <c r="C116" s="77"/>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56" t="str">
        <f t="shared" si="6"/>
        <v xml:space="preserve"> </v>
      </c>
      <c r="AE116" s="57"/>
      <c r="AF116" s="57"/>
      <c r="AG116" s="58"/>
      <c r="AO116" s="12" t="s">
        <v>98</v>
      </c>
      <c r="AT116" s="15" t="s">
        <v>98</v>
      </c>
    </row>
    <row r="117" spans="1:46" ht="15" x14ac:dyDescent="0.25">
      <c r="A117" s="77" t="s">
        <v>464</v>
      </c>
      <c r="B117" s="77"/>
      <c r="C117" s="77"/>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56" t="str">
        <f t="shared" si="6"/>
        <v xml:space="preserve"> </v>
      </c>
      <c r="AE117" s="57"/>
      <c r="AF117" s="57"/>
      <c r="AG117" s="58"/>
      <c r="AO117" s="12" t="s">
        <v>99</v>
      </c>
      <c r="AT117" s="15" t="s">
        <v>99</v>
      </c>
    </row>
    <row r="118" spans="1:46" ht="15" x14ac:dyDescent="0.25">
      <c r="A118" s="77" t="s">
        <v>465</v>
      </c>
      <c r="B118" s="77"/>
      <c r="C118" s="77"/>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56" t="str">
        <f t="shared" si="6"/>
        <v xml:space="preserve"> </v>
      </c>
      <c r="AE118" s="57"/>
      <c r="AF118" s="57"/>
      <c r="AG118" s="58"/>
      <c r="AO118" s="12" t="s">
        <v>100</v>
      </c>
      <c r="AT118" s="15" t="s">
        <v>100</v>
      </c>
    </row>
    <row r="119" spans="1:46" ht="15" x14ac:dyDescent="0.25">
      <c r="A119" s="77" t="s">
        <v>466</v>
      </c>
      <c r="B119" s="77"/>
      <c r="C119" s="77"/>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56" t="str">
        <f t="shared" si="6"/>
        <v xml:space="preserve"> </v>
      </c>
      <c r="AE119" s="57"/>
      <c r="AF119" s="57"/>
      <c r="AG119" s="58"/>
      <c r="AO119" s="12" t="s">
        <v>101</v>
      </c>
      <c r="AT119" s="15" t="s">
        <v>101</v>
      </c>
    </row>
    <row r="120" spans="1:46" ht="15" x14ac:dyDescent="0.25">
      <c r="A120" s="77" t="s">
        <v>467</v>
      </c>
      <c r="B120" s="77"/>
      <c r="C120" s="77"/>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56" t="str">
        <f t="shared" si="6"/>
        <v xml:space="preserve"> </v>
      </c>
      <c r="AE120" s="57"/>
      <c r="AF120" s="57"/>
      <c r="AG120" s="58"/>
      <c r="AO120" s="12" t="s">
        <v>102</v>
      </c>
      <c r="AT120" s="15" t="s">
        <v>102</v>
      </c>
    </row>
    <row r="121" spans="1:46" ht="15" x14ac:dyDescent="0.25">
      <c r="A121" s="77" t="s">
        <v>468</v>
      </c>
      <c r="B121" s="77"/>
      <c r="C121" s="77"/>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56" t="str">
        <f t="shared" si="6"/>
        <v xml:space="preserve"> </v>
      </c>
      <c r="AE121" s="57"/>
      <c r="AF121" s="57"/>
      <c r="AG121" s="58"/>
      <c r="AO121" s="12" t="s">
        <v>103</v>
      </c>
      <c r="AT121" s="15" t="s">
        <v>103</v>
      </c>
    </row>
    <row r="122" spans="1:46" ht="15" x14ac:dyDescent="0.25">
      <c r="A122" s="77" t="s">
        <v>469</v>
      </c>
      <c r="B122" s="77"/>
      <c r="C122" s="77"/>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56" t="str">
        <f t="shared" si="6"/>
        <v xml:space="preserve"> </v>
      </c>
      <c r="AE122" s="57"/>
      <c r="AF122" s="57"/>
      <c r="AG122" s="58"/>
      <c r="AO122" s="12" t="s">
        <v>104</v>
      </c>
      <c r="AT122" s="15" t="s">
        <v>104</v>
      </c>
    </row>
    <row r="123" spans="1:46" ht="15" x14ac:dyDescent="0.25">
      <c r="A123" s="77" t="s">
        <v>470</v>
      </c>
      <c r="B123" s="77"/>
      <c r="C123" s="77"/>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56" t="str">
        <f t="shared" si="6"/>
        <v xml:space="preserve"> </v>
      </c>
      <c r="AE123" s="57"/>
      <c r="AF123" s="57"/>
      <c r="AG123" s="58"/>
      <c r="AO123" s="12" t="s">
        <v>105</v>
      </c>
      <c r="AT123" s="15" t="s">
        <v>105</v>
      </c>
    </row>
    <row r="124" spans="1:46" ht="15" x14ac:dyDescent="0.25">
      <c r="A124" s="77" t="s">
        <v>471</v>
      </c>
      <c r="B124" s="77"/>
      <c r="C124" s="77"/>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56" t="str">
        <f t="shared" si="6"/>
        <v xml:space="preserve"> </v>
      </c>
      <c r="AE124" s="57"/>
      <c r="AF124" s="57"/>
      <c r="AG124" s="58"/>
      <c r="AO124" s="12" t="s">
        <v>106</v>
      </c>
      <c r="AT124" s="15" t="s">
        <v>106</v>
      </c>
    </row>
    <row r="125" spans="1:46" ht="15" x14ac:dyDescent="0.25">
      <c r="A125" s="77" t="s">
        <v>472</v>
      </c>
      <c r="B125" s="77"/>
      <c r="C125" s="77"/>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56" t="str">
        <f t="shared" si="6"/>
        <v xml:space="preserve"> </v>
      </c>
      <c r="AE125" s="57"/>
      <c r="AF125" s="57"/>
      <c r="AG125" s="58"/>
      <c r="AO125" s="12" t="s">
        <v>107</v>
      </c>
      <c r="AT125" s="15" t="s">
        <v>107</v>
      </c>
    </row>
    <row r="126" spans="1:46" ht="15" x14ac:dyDescent="0.25">
      <c r="A126" s="77" t="s">
        <v>473</v>
      </c>
      <c r="B126" s="77"/>
      <c r="C126" s="77"/>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56" t="str">
        <f t="shared" si="6"/>
        <v xml:space="preserve"> </v>
      </c>
      <c r="AE126" s="57"/>
      <c r="AF126" s="57"/>
      <c r="AG126" s="58"/>
      <c r="AO126" s="12" t="s">
        <v>108</v>
      </c>
      <c r="AT126" s="15" t="s">
        <v>108</v>
      </c>
    </row>
    <row r="127" spans="1:46" ht="15" x14ac:dyDescent="0.25">
      <c r="A127" s="77" t="s">
        <v>474</v>
      </c>
      <c r="B127" s="77"/>
      <c r="C127" s="77"/>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56" t="str">
        <f t="shared" si="6"/>
        <v xml:space="preserve"> </v>
      </c>
      <c r="AE127" s="57"/>
      <c r="AF127" s="57"/>
      <c r="AG127" s="58"/>
      <c r="AO127" s="12" t="s">
        <v>109</v>
      </c>
      <c r="AT127" s="15" t="s">
        <v>109</v>
      </c>
    </row>
    <row r="128" spans="1:46" ht="15" x14ac:dyDescent="0.25">
      <c r="A128" s="77" t="s">
        <v>475</v>
      </c>
      <c r="B128" s="77"/>
      <c r="C128" s="77"/>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56" t="str">
        <f t="shared" si="6"/>
        <v xml:space="preserve"> </v>
      </c>
      <c r="AE128" s="57"/>
      <c r="AF128" s="57"/>
      <c r="AG128" s="58"/>
      <c r="AO128" s="12" t="s">
        <v>110</v>
      </c>
      <c r="AT128" s="15" t="s">
        <v>110</v>
      </c>
    </row>
    <row r="129" spans="1:46" ht="15" x14ac:dyDescent="0.25">
      <c r="A129" s="77" t="s">
        <v>476</v>
      </c>
      <c r="B129" s="77"/>
      <c r="C129" s="77"/>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56" t="str">
        <f t="shared" si="6"/>
        <v xml:space="preserve"> </v>
      </c>
      <c r="AE129" s="57"/>
      <c r="AF129" s="57"/>
      <c r="AG129" s="58"/>
      <c r="AO129" s="12" t="s">
        <v>111</v>
      </c>
      <c r="AT129" s="15" t="s">
        <v>111</v>
      </c>
    </row>
    <row r="130" spans="1:46" ht="15" x14ac:dyDescent="0.25">
      <c r="A130" s="77" t="s">
        <v>477</v>
      </c>
      <c r="B130" s="77"/>
      <c r="C130" s="77"/>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56" t="str">
        <f t="shared" si="6"/>
        <v xml:space="preserve"> </v>
      </c>
      <c r="AE130" s="57"/>
      <c r="AF130" s="57"/>
      <c r="AG130" s="58"/>
      <c r="AO130" s="12" t="s">
        <v>112</v>
      </c>
      <c r="AT130" s="15" t="s">
        <v>112</v>
      </c>
    </row>
    <row r="131" spans="1:46" ht="15" x14ac:dyDescent="0.25">
      <c r="A131" s="77" t="s">
        <v>478</v>
      </c>
      <c r="B131" s="77"/>
      <c r="C131" s="77"/>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56" t="str">
        <f t="shared" si="6"/>
        <v xml:space="preserve"> </v>
      </c>
      <c r="AE131" s="57"/>
      <c r="AF131" s="57"/>
      <c r="AG131" s="58"/>
      <c r="AO131" s="12" t="s">
        <v>113</v>
      </c>
      <c r="AT131" s="15" t="s">
        <v>113</v>
      </c>
    </row>
    <row r="132" spans="1:46" ht="15" x14ac:dyDescent="0.25">
      <c r="A132" s="77" t="s">
        <v>479</v>
      </c>
      <c r="B132" s="77"/>
      <c r="C132" s="77"/>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56" t="str">
        <f t="shared" si="6"/>
        <v xml:space="preserve"> </v>
      </c>
      <c r="AE132" s="57"/>
      <c r="AF132" s="57"/>
      <c r="AG132" s="58"/>
      <c r="AO132" s="12" t="s">
        <v>114</v>
      </c>
      <c r="AT132" s="15" t="s">
        <v>114</v>
      </c>
    </row>
    <row r="133" spans="1:46" ht="15" x14ac:dyDescent="0.25">
      <c r="A133" s="77" t="s">
        <v>480</v>
      </c>
      <c r="B133" s="77"/>
      <c r="C133" s="77"/>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56" t="str">
        <f t="shared" si="6"/>
        <v xml:space="preserve"> </v>
      </c>
      <c r="AE133" s="57"/>
      <c r="AF133" s="57"/>
      <c r="AG133" s="58"/>
      <c r="AO133" s="12" t="s">
        <v>115</v>
      </c>
      <c r="AT133" s="15" t="s">
        <v>115</v>
      </c>
    </row>
    <row r="134" spans="1:46" ht="15" x14ac:dyDescent="0.25">
      <c r="A134" s="77" t="s">
        <v>481</v>
      </c>
      <c r="B134" s="77"/>
      <c r="C134" s="77"/>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56" t="str">
        <f t="shared" si="6"/>
        <v xml:space="preserve"> </v>
      </c>
      <c r="AE134" s="57"/>
      <c r="AF134" s="57"/>
      <c r="AG134" s="58"/>
      <c r="AO134" s="12" t="s">
        <v>116</v>
      </c>
      <c r="AT134" s="15" t="s">
        <v>116</v>
      </c>
    </row>
    <row r="135" spans="1:46" ht="15" x14ac:dyDescent="0.25">
      <c r="A135" s="77" t="s">
        <v>482</v>
      </c>
      <c r="B135" s="77"/>
      <c r="C135" s="77"/>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56" t="str">
        <f t="shared" si="6"/>
        <v xml:space="preserve"> </v>
      </c>
      <c r="AE135" s="57"/>
      <c r="AF135" s="57"/>
      <c r="AG135" s="58"/>
      <c r="AO135" s="12" t="s">
        <v>117</v>
      </c>
      <c r="AT135" s="15" t="s">
        <v>117</v>
      </c>
    </row>
    <row r="136" spans="1:46" ht="15" x14ac:dyDescent="0.25">
      <c r="A136" s="77" t="s">
        <v>483</v>
      </c>
      <c r="B136" s="77"/>
      <c r="C136" s="77"/>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56" t="str">
        <f t="shared" si="6"/>
        <v xml:space="preserve"> </v>
      </c>
      <c r="AE136" s="57"/>
      <c r="AF136" s="57"/>
      <c r="AG136" s="58"/>
      <c r="AO136" s="12" t="s">
        <v>118</v>
      </c>
      <c r="AT136" s="15" t="s">
        <v>118</v>
      </c>
    </row>
    <row r="137" spans="1:46" ht="15" x14ac:dyDescent="0.25">
      <c r="A137" s="77" t="s">
        <v>484</v>
      </c>
      <c r="B137" s="77"/>
      <c r="C137" s="77"/>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56" t="str">
        <f t="shared" si="6"/>
        <v xml:space="preserve"> </v>
      </c>
      <c r="AE137" s="57"/>
      <c r="AF137" s="57"/>
      <c r="AG137" s="58"/>
      <c r="AO137" s="12" t="s">
        <v>119</v>
      </c>
      <c r="AT137" s="15" t="s">
        <v>119</v>
      </c>
    </row>
    <row r="138" spans="1:46" ht="15" x14ac:dyDescent="0.25">
      <c r="A138" s="77" t="s">
        <v>485</v>
      </c>
      <c r="B138" s="77"/>
      <c r="C138" s="77"/>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56" t="str">
        <f t="shared" si="6"/>
        <v xml:space="preserve"> </v>
      </c>
      <c r="AE138" s="57"/>
      <c r="AF138" s="57"/>
      <c r="AG138" s="58"/>
      <c r="AO138" s="12" t="s">
        <v>120</v>
      </c>
      <c r="AT138" s="15" t="s">
        <v>120</v>
      </c>
    </row>
    <row r="139" spans="1:46" ht="15" x14ac:dyDescent="0.25">
      <c r="A139" s="77" t="s">
        <v>486</v>
      </c>
      <c r="B139" s="77"/>
      <c r="C139" s="77"/>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56" t="str">
        <f t="shared" si="6"/>
        <v xml:space="preserve"> </v>
      </c>
      <c r="AE139" s="57"/>
      <c r="AF139" s="57"/>
      <c r="AG139" s="58"/>
      <c r="AO139" s="12" t="s">
        <v>121</v>
      </c>
      <c r="AT139" s="15" t="s">
        <v>121</v>
      </c>
    </row>
    <row r="140" spans="1:46" ht="15" x14ac:dyDescent="0.25">
      <c r="A140" s="77" t="s">
        <v>487</v>
      </c>
      <c r="B140" s="77"/>
      <c r="C140" s="77"/>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56" t="str">
        <f t="shared" si="6"/>
        <v xml:space="preserve"> </v>
      </c>
      <c r="AE140" s="57"/>
      <c r="AF140" s="57"/>
      <c r="AG140" s="58"/>
      <c r="AO140" s="12" t="s">
        <v>122</v>
      </c>
      <c r="AT140" s="15" t="s">
        <v>122</v>
      </c>
    </row>
    <row r="141" spans="1:46" ht="15" x14ac:dyDescent="0.25">
      <c r="A141" s="77" t="s">
        <v>488</v>
      </c>
      <c r="B141" s="77"/>
      <c r="C141" s="77"/>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56" t="str">
        <f t="shared" si="6"/>
        <v xml:space="preserve"> </v>
      </c>
      <c r="AE141" s="57"/>
      <c r="AF141" s="57"/>
      <c r="AG141" s="58"/>
      <c r="AO141" s="12" t="s">
        <v>123</v>
      </c>
      <c r="AT141" s="15" t="s">
        <v>123</v>
      </c>
    </row>
    <row r="142" spans="1:46" ht="15" x14ac:dyDescent="0.25">
      <c r="A142" s="77" t="s">
        <v>489</v>
      </c>
      <c r="B142" s="77"/>
      <c r="C142" s="77"/>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56" t="str">
        <f t="shared" si="6"/>
        <v xml:space="preserve"> </v>
      </c>
      <c r="AE142" s="57"/>
      <c r="AF142" s="57"/>
      <c r="AG142" s="58"/>
      <c r="AO142" s="12" t="s">
        <v>124</v>
      </c>
      <c r="AT142" s="15" t="s">
        <v>124</v>
      </c>
    </row>
    <row r="143" spans="1:46" ht="15" x14ac:dyDescent="0.25">
      <c r="A143" s="77" t="s">
        <v>490</v>
      </c>
      <c r="B143" s="77"/>
      <c r="C143" s="77"/>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56" t="str">
        <f t="shared" si="6"/>
        <v xml:space="preserve"> </v>
      </c>
      <c r="AE143" s="57"/>
      <c r="AF143" s="57"/>
      <c r="AG143" s="58"/>
      <c r="AO143" s="12" t="s">
        <v>125</v>
      </c>
      <c r="AT143" s="15" t="s">
        <v>125</v>
      </c>
    </row>
    <row r="144" spans="1:46" ht="15" x14ac:dyDescent="0.25">
      <c r="A144" s="77" t="s">
        <v>491</v>
      </c>
      <c r="B144" s="77"/>
      <c r="C144" s="77"/>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56" t="str">
        <f t="shared" si="6"/>
        <v xml:space="preserve"> </v>
      </c>
      <c r="AE144" s="57"/>
      <c r="AF144" s="57"/>
      <c r="AG144" s="58"/>
      <c r="AO144" s="12" t="s">
        <v>126</v>
      </c>
      <c r="AT144" s="15" t="s">
        <v>126</v>
      </c>
    </row>
    <row r="145" spans="1:46" ht="15" x14ac:dyDescent="0.25">
      <c r="A145" s="77" t="s">
        <v>492</v>
      </c>
      <c r="B145" s="77"/>
      <c r="C145" s="77"/>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56" t="str">
        <f t="shared" si="6"/>
        <v xml:space="preserve"> </v>
      </c>
      <c r="AE145" s="57"/>
      <c r="AF145" s="57"/>
      <c r="AG145" s="58"/>
      <c r="AO145" s="12" t="s">
        <v>127</v>
      </c>
      <c r="AT145" s="15" t="s">
        <v>127</v>
      </c>
    </row>
    <row r="146" spans="1:46" ht="15" x14ac:dyDescent="0.25">
      <c r="A146" s="77" t="s">
        <v>493</v>
      </c>
      <c r="B146" s="77"/>
      <c r="C146" s="77"/>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56" t="str">
        <f t="shared" si="6"/>
        <v xml:space="preserve"> </v>
      </c>
      <c r="AE146" s="57"/>
      <c r="AF146" s="57"/>
      <c r="AG146" s="58"/>
      <c r="AO146" s="12" t="s">
        <v>128</v>
      </c>
      <c r="AT146" s="15" t="s">
        <v>128</v>
      </c>
    </row>
    <row r="147" spans="1:46" ht="15" x14ac:dyDescent="0.25">
      <c r="A147" s="77" t="s">
        <v>494</v>
      </c>
      <c r="B147" s="77"/>
      <c r="C147" s="77"/>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56" t="str">
        <f t="shared" si="6"/>
        <v xml:space="preserve"> </v>
      </c>
      <c r="AE147" s="57"/>
      <c r="AF147" s="57"/>
      <c r="AG147" s="58"/>
      <c r="AO147" s="12" t="s">
        <v>129</v>
      </c>
      <c r="AT147" s="15" t="s">
        <v>129</v>
      </c>
    </row>
    <row r="148" spans="1:46" ht="15" x14ac:dyDescent="0.25">
      <c r="A148" s="77" t="s">
        <v>495</v>
      </c>
      <c r="B148" s="77"/>
      <c r="C148" s="77"/>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56" t="str">
        <f t="shared" si="6"/>
        <v xml:space="preserve"> </v>
      </c>
      <c r="AE148" s="57"/>
      <c r="AF148" s="57"/>
      <c r="AG148" s="58"/>
      <c r="AO148" s="12" t="s">
        <v>130</v>
      </c>
      <c r="AT148" s="15" t="s">
        <v>130</v>
      </c>
    </row>
    <row r="149" spans="1:46" ht="15" x14ac:dyDescent="0.25">
      <c r="A149" s="77" t="s">
        <v>496</v>
      </c>
      <c r="B149" s="77"/>
      <c r="C149" s="77"/>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56" t="str">
        <f t="shared" si="6"/>
        <v xml:space="preserve"> </v>
      </c>
      <c r="AE149" s="57"/>
      <c r="AF149" s="57"/>
      <c r="AG149" s="58"/>
      <c r="AO149" s="12" t="s">
        <v>131</v>
      </c>
      <c r="AT149" s="15" t="s">
        <v>131</v>
      </c>
    </row>
    <row r="150" spans="1:46" ht="15" x14ac:dyDescent="0.25">
      <c r="A150" s="77" t="s">
        <v>497</v>
      </c>
      <c r="B150" s="77"/>
      <c r="C150" s="77"/>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56" t="str">
        <f t="shared" si="6"/>
        <v xml:space="preserve"> </v>
      </c>
      <c r="AE150" s="57"/>
      <c r="AF150" s="57"/>
      <c r="AG150" s="58"/>
      <c r="AO150" s="12" t="s">
        <v>132</v>
      </c>
      <c r="AT150" s="15" t="s">
        <v>132</v>
      </c>
    </row>
    <row r="151" spans="1:46" ht="15" x14ac:dyDescent="0.25">
      <c r="A151" s="77" t="s">
        <v>498</v>
      </c>
      <c r="B151" s="77"/>
      <c r="C151" s="77"/>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56" t="str">
        <f t="shared" si="6"/>
        <v xml:space="preserve"> </v>
      </c>
      <c r="AE151" s="57"/>
      <c r="AF151" s="57"/>
      <c r="AG151" s="58"/>
      <c r="AO151" s="12" t="s">
        <v>133</v>
      </c>
      <c r="AT151" s="15" t="s">
        <v>133</v>
      </c>
    </row>
    <row r="152" spans="1:46" ht="15" x14ac:dyDescent="0.25">
      <c r="A152" s="77" t="s">
        <v>499</v>
      </c>
      <c r="B152" s="77"/>
      <c r="C152" s="77"/>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56" t="str">
        <f t="shared" si="6"/>
        <v xml:space="preserve"> </v>
      </c>
      <c r="AE152" s="57"/>
      <c r="AF152" s="57"/>
      <c r="AG152" s="58"/>
      <c r="AO152" s="12" t="s">
        <v>134</v>
      </c>
      <c r="AT152" s="15" t="s">
        <v>134</v>
      </c>
    </row>
    <row r="153" spans="1:46" ht="15" x14ac:dyDescent="0.25">
      <c r="A153" s="77" t="s">
        <v>500</v>
      </c>
      <c r="B153" s="77"/>
      <c r="C153" s="77"/>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56" t="str">
        <f t="shared" si="6"/>
        <v xml:space="preserve"> </v>
      </c>
      <c r="AE153" s="57"/>
      <c r="AF153" s="57"/>
      <c r="AG153" s="58"/>
      <c r="AO153" s="12" t="s">
        <v>135</v>
      </c>
      <c r="AT153" s="15" t="s">
        <v>135</v>
      </c>
    </row>
    <row r="154" spans="1:46" ht="15" x14ac:dyDescent="0.25">
      <c r="A154" s="77" t="s">
        <v>501</v>
      </c>
      <c r="B154" s="77"/>
      <c r="C154" s="77"/>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56" t="str">
        <f t="shared" si="6"/>
        <v xml:space="preserve"> </v>
      </c>
      <c r="AE154" s="57"/>
      <c r="AF154" s="57"/>
      <c r="AG154" s="58"/>
      <c r="AO154" s="12" t="s">
        <v>136</v>
      </c>
      <c r="AT154" s="15" t="s">
        <v>136</v>
      </c>
    </row>
    <row r="155" spans="1:46" ht="15" x14ac:dyDescent="0.25">
      <c r="A155" s="77" t="s">
        <v>502</v>
      </c>
      <c r="B155" s="77"/>
      <c r="C155" s="77"/>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56" t="str">
        <f t="shared" si="6"/>
        <v xml:space="preserve"> </v>
      </c>
      <c r="AE155" s="57"/>
      <c r="AF155" s="57"/>
      <c r="AG155" s="58"/>
      <c r="AO155" s="12" t="s">
        <v>137</v>
      </c>
      <c r="AT155" s="15" t="s">
        <v>137</v>
      </c>
    </row>
    <row r="156" spans="1:46" ht="15" x14ac:dyDescent="0.25">
      <c r="A156" s="77" t="s">
        <v>503</v>
      </c>
      <c r="B156" s="77"/>
      <c r="C156" s="77"/>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56" t="str">
        <f t="shared" si="6"/>
        <v xml:space="preserve"> </v>
      </c>
      <c r="AE156" s="57"/>
      <c r="AF156" s="57"/>
      <c r="AG156" s="58"/>
      <c r="AO156" s="12" t="s">
        <v>138</v>
      </c>
      <c r="AT156" s="15" t="s">
        <v>138</v>
      </c>
    </row>
    <row r="157" spans="1:46" ht="15" x14ac:dyDescent="0.25">
      <c r="A157" s="77" t="s">
        <v>504</v>
      </c>
      <c r="B157" s="77"/>
      <c r="C157" s="77"/>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56" t="str">
        <f t="shared" si="6"/>
        <v xml:space="preserve"> </v>
      </c>
      <c r="AE157" s="57"/>
      <c r="AF157" s="57"/>
      <c r="AG157" s="58"/>
      <c r="AO157" s="12" t="s">
        <v>139</v>
      </c>
      <c r="AT157" s="15" t="s">
        <v>139</v>
      </c>
    </row>
    <row r="158" spans="1:46" ht="15" x14ac:dyDescent="0.25">
      <c r="A158" s="77" t="s">
        <v>505</v>
      </c>
      <c r="B158" s="77"/>
      <c r="C158" s="77"/>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56" t="str">
        <f t="shared" si="6"/>
        <v xml:space="preserve"> </v>
      </c>
      <c r="AE158" s="57"/>
      <c r="AF158" s="57"/>
      <c r="AG158" s="58"/>
      <c r="AO158" s="12" t="s">
        <v>140</v>
      </c>
      <c r="AT158" s="15" t="s">
        <v>140</v>
      </c>
    </row>
    <row r="159" spans="1:46" ht="15" x14ac:dyDescent="0.25">
      <c r="A159" s="77" t="s">
        <v>506</v>
      </c>
      <c r="B159" s="77"/>
      <c r="C159" s="77"/>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56" t="str">
        <f t="shared" si="6"/>
        <v xml:space="preserve"> </v>
      </c>
      <c r="AE159" s="57"/>
      <c r="AF159" s="57"/>
      <c r="AG159" s="58"/>
      <c r="AO159" s="12" t="s">
        <v>141</v>
      </c>
      <c r="AT159" s="15" t="s">
        <v>141</v>
      </c>
    </row>
    <row r="160" spans="1:46" ht="15" x14ac:dyDescent="0.25">
      <c r="A160" s="77" t="s">
        <v>507</v>
      </c>
      <c r="B160" s="77"/>
      <c r="C160" s="77"/>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56" t="str">
        <f t="shared" si="6"/>
        <v xml:space="preserve"> </v>
      </c>
      <c r="AE160" s="57"/>
      <c r="AF160" s="57"/>
      <c r="AG160" s="58"/>
      <c r="AO160" s="12" t="s">
        <v>142</v>
      </c>
      <c r="AT160" s="15" t="s">
        <v>142</v>
      </c>
    </row>
    <row r="161" spans="1:46" ht="15" x14ac:dyDescent="0.25">
      <c r="A161" s="77" t="s">
        <v>508</v>
      </c>
      <c r="B161" s="77"/>
      <c r="C161" s="77"/>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56" t="str">
        <f t="shared" si="6"/>
        <v xml:space="preserve"> </v>
      </c>
      <c r="AE161" s="57"/>
      <c r="AF161" s="57"/>
      <c r="AG161" s="58"/>
      <c r="AO161" s="12" t="s">
        <v>143</v>
      </c>
      <c r="AT161" s="15" t="s">
        <v>143</v>
      </c>
    </row>
    <row r="162" spans="1:46" ht="15" x14ac:dyDescent="0.25">
      <c r="A162" s="77" t="s">
        <v>509</v>
      </c>
      <c r="B162" s="77"/>
      <c r="C162" s="77"/>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56" t="str">
        <f t="shared" si="6"/>
        <v xml:space="preserve"> </v>
      </c>
      <c r="AE162" s="57"/>
      <c r="AF162" s="57"/>
      <c r="AG162" s="58"/>
      <c r="AO162" s="12" t="s">
        <v>144</v>
      </c>
      <c r="AT162" s="15" t="s">
        <v>144</v>
      </c>
    </row>
    <row r="163" spans="1:46" ht="15" x14ac:dyDescent="0.25">
      <c r="A163" s="77" t="s">
        <v>510</v>
      </c>
      <c r="B163" s="77"/>
      <c r="C163" s="77"/>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56" t="str">
        <f t="shared" si="6"/>
        <v xml:space="preserve"> </v>
      </c>
      <c r="AE163" s="57"/>
      <c r="AF163" s="57"/>
      <c r="AG163" s="58"/>
      <c r="AO163" s="12" t="s">
        <v>145</v>
      </c>
      <c r="AT163" s="15" t="s">
        <v>145</v>
      </c>
    </row>
    <row r="164" spans="1:46" ht="15" x14ac:dyDescent="0.25">
      <c r="A164" s="77" t="s">
        <v>511</v>
      </c>
      <c r="B164" s="77"/>
      <c r="C164" s="77"/>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56" t="str">
        <f t="shared" si="6"/>
        <v xml:space="preserve"> </v>
      </c>
      <c r="AE164" s="57"/>
      <c r="AF164" s="57"/>
      <c r="AG164" s="58"/>
      <c r="AO164" s="12" t="s">
        <v>146</v>
      </c>
      <c r="AT164" s="15" t="s">
        <v>146</v>
      </c>
    </row>
    <row r="165" spans="1:46" ht="15" x14ac:dyDescent="0.25">
      <c r="A165" s="77" t="s">
        <v>512</v>
      </c>
      <c r="B165" s="77"/>
      <c r="C165" s="77"/>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56" t="str">
        <f t="shared" si="6"/>
        <v xml:space="preserve"> </v>
      </c>
      <c r="AE165" s="57"/>
      <c r="AF165" s="57"/>
      <c r="AG165" s="58"/>
      <c r="AO165" s="12" t="s">
        <v>147</v>
      </c>
      <c r="AT165" s="15" t="s">
        <v>147</v>
      </c>
    </row>
    <row r="166" spans="1:46" ht="15" x14ac:dyDescent="0.25">
      <c r="A166" s="77" t="s">
        <v>513</v>
      </c>
      <c r="B166" s="77"/>
      <c r="C166" s="77"/>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56" t="str">
        <f t="shared" si="6"/>
        <v xml:space="preserve"> </v>
      </c>
      <c r="AE166" s="57"/>
      <c r="AF166" s="57"/>
      <c r="AG166" s="58"/>
      <c r="AO166" s="12" t="s">
        <v>148</v>
      </c>
      <c r="AT166" s="15" t="s">
        <v>148</v>
      </c>
    </row>
    <row r="167" spans="1:46" ht="15" x14ac:dyDescent="0.25">
      <c r="A167" s="77" t="s">
        <v>514</v>
      </c>
      <c r="B167" s="77"/>
      <c r="C167" s="77"/>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56" t="str">
        <f t="shared" si="6"/>
        <v xml:space="preserve"> </v>
      </c>
      <c r="AE167" s="57"/>
      <c r="AF167" s="57"/>
      <c r="AG167" s="58"/>
      <c r="AO167" s="12" t="s">
        <v>149</v>
      </c>
      <c r="AT167" s="15" t="s">
        <v>149</v>
      </c>
    </row>
    <row r="168" spans="1:46" ht="15" x14ac:dyDescent="0.25">
      <c r="A168" s="77" t="s">
        <v>515</v>
      </c>
      <c r="B168" s="77"/>
      <c r="C168" s="77"/>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56" t="str">
        <f t="shared" ref="AD168:AD266" si="7">IF(ISBLANK(B168)," ",100-SUM(D168:AC168))</f>
        <v xml:space="preserve"> </v>
      </c>
      <c r="AE168" s="57"/>
      <c r="AF168" s="57"/>
      <c r="AG168" s="58"/>
      <c r="AO168" s="12" t="s">
        <v>150</v>
      </c>
      <c r="AT168" s="15" t="s">
        <v>150</v>
      </c>
    </row>
    <row r="169" spans="1:46" ht="15" x14ac:dyDescent="0.25">
      <c r="A169" s="77" t="s">
        <v>516</v>
      </c>
      <c r="B169" s="77"/>
      <c r="C169" s="77"/>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56" t="str">
        <f t="shared" si="7"/>
        <v xml:space="preserve"> </v>
      </c>
      <c r="AE169" s="57"/>
      <c r="AF169" s="57"/>
      <c r="AG169" s="58"/>
      <c r="AO169" s="12" t="s">
        <v>151</v>
      </c>
      <c r="AT169" s="15" t="s">
        <v>151</v>
      </c>
    </row>
    <row r="170" spans="1:46" ht="15" x14ac:dyDescent="0.25">
      <c r="A170" s="77" t="s">
        <v>517</v>
      </c>
      <c r="B170" s="77"/>
      <c r="C170" s="77"/>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56" t="str">
        <f t="shared" si="7"/>
        <v xml:space="preserve"> </v>
      </c>
      <c r="AE170" s="57"/>
      <c r="AF170" s="57"/>
      <c r="AG170" s="58"/>
      <c r="AO170" s="12" t="s">
        <v>152</v>
      </c>
      <c r="AT170" s="15" t="s">
        <v>152</v>
      </c>
    </row>
    <row r="171" spans="1:46" ht="15" x14ac:dyDescent="0.25">
      <c r="A171" s="77" t="s">
        <v>518</v>
      </c>
      <c r="B171" s="77"/>
      <c r="C171" s="77"/>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56" t="str">
        <f t="shared" si="7"/>
        <v xml:space="preserve"> </v>
      </c>
      <c r="AE171" s="57"/>
      <c r="AF171" s="57"/>
      <c r="AG171" s="58"/>
      <c r="AO171" s="12" t="s">
        <v>153</v>
      </c>
      <c r="AT171" s="15" t="s">
        <v>153</v>
      </c>
    </row>
    <row r="172" spans="1:46" ht="15" x14ac:dyDescent="0.25">
      <c r="A172" s="77" t="s">
        <v>519</v>
      </c>
      <c r="B172" s="77"/>
      <c r="C172" s="77"/>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56" t="str">
        <f t="shared" si="7"/>
        <v xml:space="preserve"> </v>
      </c>
      <c r="AE172" s="57"/>
      <c r="AF172" s="57"/>
      <c r="AG172" s="58"/>
      <c r="AO172" s="12" t="s">
        <v>154</v>
      </c>
      <c r="AT172" s="15" t="s">
        <v>154</v>
      </c>
    </row>
    <row r="173" spans="1:46" ht="15" x14ac:dyDescent="0.25">
      <c r="A173" s="77" t="s">
        <v>520</v>
      </c>
      <c r="B173" s="77"/>
      <c r="C173" s="77"/>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56" t="str">
        <f t="shared" si="7"/>
        <v xml:space="preserve"> </v>
      </c>
      <c r="AE173" s="57"/>
      <c r="AF173" s="57"/>
      <c r="AG173" s="58"/>
      <c r="AO173" s="12" t="s">
        <v>155</v>
      </c>
      <c r="AT173" s="15" t="s">
        <v>155</v>
      </c>
    </row>
    <row r="174" spans="1:46" ht="15" x14ac:dyDescent="0.25">
      <c r="A174" s="77" t="s">
        <v>521</v>
      </c>
      <c r="B174" s="77"/>
      <c r="C174" s="77"/>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56" t="str">
        <f t="shared" si="7"/>
        <v xml:space="preserve"> </v>
      </c>
      <c r="AE174" s="57"/>
      <c r="AF174" s="57"/>
      <c r="AG174" s="58"/>
      <c r="AO174" s="12" t="s">
        <v>156</v>
      </c>
      <c r="AT174" s="15" t="s">
        <v>156</v>
      </c>
    </row>
    <row r="175" spans="1:46" ht="15" x14ac:dyDescent="0.25">
      <c r="A175" s="77" t="s">
        <v>522</v>
      </c>
      <c r="B175" s="77"/>
      <c r="C175" s="77"/>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56" t="str">
        <f t="shared" si="7"/>
        <v xml:space="preserve"> </v>
      </c>
      <c r="AE175" s="57"/>
      <c r="AF175" s="57"/>
      <c r="AG175" s="58"/>
      <c r="AO175" s="12" t="s">
        <v>157</v>
      </c>
      <c r="AT175" s="15" t="s">
        <v>157</v>
      </c>
    </row>
    <row r="176" spans="1:46" ht="15" x14ac:dyDescent="0.25">
      <c r="A176" s="77" t="s">
        <v>523</v>
      </c>
      <c r="B176" s="77"/>
      <c r="C176" s="77"/>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56" t="str">
        <f t="shared" si="7"/>
        <v xml:space="preserve"> </v>
      </c>
      <c r="AE176" s="57"/>
      <c r="AF176" s="57"/>
      <c r="AG176" s="58"/>
      <c r="AO176" s="12" t="s">
        <v>158</v>
      </c>
      <c r="AT176" s="15" t="s">
        <v>158</v>
      </c>
    </row>
    <row r="177" spans="1:46" ht="15" x14ac:dyDescent="0.25">
      <c r="A177" s="77" t="s">
        <v>524</v>
      </c>
      <c r="B177" s="77"/>
      <c r="C177" s="77"/>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56" t="str">
        <f t="shared" si="7"/>
        <v xml:space="preserve"> </v>
      </c>
      <c r="AE177" s="57"/>
      <c r="AF177" s="57"/>
      <c r="AG177" s="58"/>
      <c r="AO177" s="12" t="s">
        <v>159</v>
      </c>
      <c r="AT177" s="15" t="s">
        <v>159</v>
      </c>
    </row>
    <row r="178" spans="1:46" ht="15" x14ac:dyDescent="0.25">
      <c r="A178" s="77" t="s">
        <v>525</v>
      </c>
      <c r="B178" s="77"/>
      <c r="C178" s="77"/>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56" t="str">
        <f t="shared" si="7"/>
        <v xml:space="preserve"> </v>
      </c>
      <c r="AE178" s="57"/>
      <c r="AF178" s="57"/>
      <c r="AG178" s="58"/>
      <c r="AO178" s="12" t="s">
        <v>160</v>
      </c>
      <c r="AT178" s="15" t="s">
        <v>160</v>
      </c>
    </row>
    <row r="179" spans="1:46" ht="15" x14ac:dyDescent="0.25">
      <c r="A179" s="77" t="s">
        <v>526</v>
      </c>
      <c r="B179" s="77"/>
      <c r="C179" s="77"/>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56" t="str">
        <f t="shared" si="7"/>
        <v xml:space="preserve"> </v>
      </c>
      <c r="AE179" s="57"/>
      <c r="AF179" s="57"/>
      <c r="AG179" s="58"/>
      <c r="AO179" s="12" t="s">
        <v>161</v>
      </c>
      <c r="AT179" s="15" t="s">
        <v>161</v>
      </c>
    </row>
    <row r="180" spans="1:46" ht="15" x14ac:dyDescent="0.25">
      <c r="A180" s="77" t="s">
        <v>527</v>
      </c>
      <c r="B180" s="77"/>
      <c r="C180" s="77"/>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56" t="str">
        <f t="shared" si="7"/>
        <v xml:space="preserve"> </v>
      </c>
      <c r="AE180" s="57"/>
      <c r="AF180" s="57"/>
      <c r="AG180" s="58"/>
      <c r="AO180" s="12" t="s">
        <v>162</v>
      </c>
      <c r="AT180" s="15" t="s">
        <v>162</v>
      </c>
    </row>
    <row r="181" spans="1:46" ht="15" x14ac:dyDescent="0.25">
      <c r="A181" s="77" t="s">
        <v>528</v>
      </c>
      <c r="B181" s="77"/>
      <c r="C181" s="77"/>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56" t="str">
        <f t="shared" si="7"/>
        <v xml:space="preserve"> </v>
      </c>
      <c r="AE181" s="57"/>
      <c r="AF181" s="57"/>
      <c r="AG181" s="58"/>
      <c r="AO181" s="12" t="s">
        <v>163</v>
      </c>
      <c r="AT181" s="15" t="s">
        <v>163</v>
      </c>
    </row>
    <row r="182" spans="1:46" ht="15" x14ac:dyDescent="0.25">
      <c r="A182" s="77" t="s">
        <v>529</v>
      </c>
      <c r="B182" s="77"/>
      <c r="C182" s="77"/>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56" t="str">
        <f t="shared" si="7"/>
        <v xml:space="preserve"> </v>
      </c>
      <c r="AE182" s="57"/>
      <c r="AF182" s="57"/>
      <c r="AG182" s="58"/>
      <c r="AO182" s="12" t="s">
        <v>164</v>
      </c>
      <c r="AT182" s="15" t="s">
        <v>164</v>
      </c>
    </row>
    <row r="183" spans="1:46" ht="15" x14ac:dyDescent="0.25">
      <c r="A183" s="77" t="s">
        <v>530</v>
      </c>
      <c r="B183" s="77"/>
      <c r="C183" s="77"/>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56" t="str">
        <f t="shared" si="7"/>
        <v xml:space="preserve"> </v>
      </c>
      <c r="AE183" s="57"/>
      <c r="AF183" s="57"/>
      <c r="AG183" s="58"/>
      <c r="AO183" s="12" t="s">
        <v>165</v>
      </c>
      <c r="AT183" s="15" t="s">
        <v>165</v>
      </c>
    </row>
    <row r="184" spans="1:46" ht="15" x14ac:dyDescent="0.25">
      <c r="A184" s="77" t="s">
        <v>531</v>
      </c>
      <c r="B184" s="77"/>
      <c r="C184" s="77"/>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56" t="str">
        <f t="shared" si="7"/>
        <v xml:space="preserve"> </v>
      </c>
      <c r="AE184" s="57"/>
      <c r="AF184" s="57"/>
      <c r="AG184" s="58"/>
      <c r="AO184" s="12" t="s">
        <v>166</v>
      </c>
      <c r="AT184" s="15" t="s">
        <v>166</v>
      </c>
    </row>
    <row r="185" spans="1:46" ht="15" x14ac:dyDescent="0.25">
      <c r="A185" s="77" t="s">
        <v>532</v>
      </c>
      <c r="B185" s="77"/>
      <c r="C185" s="77"/>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56" t="str">
        <f t="shared" si="7"/>
        <v xml:space="preserve"> </v>
      </c>
      <c r="AE185" s="57"/>
      <c r="AF185" s="57"/>
      <c r="AG185" s="58"/>
      <c r="AO185" s="12" t="s">
        <v>167</v>
      </c>
      <c r="AT185" s="15" t="s">
        <v>167</v>
      </c>
    </row>
    <row r="186" spans="1:46" ht="15" x14ac:dyDescent="0.25">
      <c r="A186" s="77" t="s">
        <v>533</v>
      </c>
      <c r="B186" s="77"/>
      <c r="C186" s="77"/>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56" t="str">
        <f t="shared" si="7"/>
        <v xml:space="preserve"> </v>
      </c>
      <c r="AE186" s="57"/>
      <c r="AF186" s="57"/>
      <c r="AG186" s="58"/>
      <c r="AO186" s="12" t="s">
        <v>168</v>
      </c>
      <c r="AT186" s="15" t="s">
        <v>168</v>
      </c>
    </row>
    <row r="187" spans="1:46" ht="15" x14ac:dyDescent="0.25">
      <c r="A187" s="77" t="s">
        <v>534</v>
      </c>
      <c r="B187" s="77"/>
      <c r="C187" s="77"/>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56" t="str">
        <f t="shared" si="7"/>
        <v xml:space="preserve"> </v>
      </c>
      <c r="AE187" s="57"/>
      <c r="AF187" s="57"/>
      <c r="AG187" s="58"/>
      <c r="AO187" s="12" t="s">
        <v>169</v>
      </c>
      <c r="AT187" s="15" t="s">
        <v>169</v>
      </c>
    </row>
    <row r="188" spans="1:46" ht="15" x14ac:dyDescent="0.25">
      <c r="A188" s="77" t="s">
        <v>535</v>
      </c>
      <c r="B188" s="77"/>
      <c r="C188" s="77"/>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56" t="str">
        <f t="shared" si="7"/>
        <v xml:space="preserve"> </v>
      </c>
      <c r="AE188" s="57"/>
      <c r="AF188" s="57"/>
      <c r="AG188" s="58"/>
      <c r="AO188" s="12" t="s">
        <v>170</v>
      </c>
      <c r="AT188" s="15" t="s">
        <v>170</v>
      </c>
    </row>
    <row r="189" spans="1:46" ht="45" customHeight="1" x14ac:dyDescent="0.25">
      <c r="A189" s="62" t="s">
        <v>349</v>
      </c>
      <c r="B189" s="33"/>
      <c r="C189" s="3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56"/>
      <c r="AE189" s="64"/>
      <c r="AF189" s="64"/>
      <c r="AG189" s="64"/>
      <c r="AO189" s="12" t="s">
        <v>171</v>
      </c>
      <c r="AT189" s="15" t="s">
        <v>171</v>
      </c>
    </row>
    <row r="190" spans="1:46" ht="15" x14ac:dyDescent="0.25">
      <c r="A190" s="77" t="s">
        <v>350</v>
      </c>
      <c r="B190" s="77"/>
      <c r="C190" s="77"/>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56" t="str">
        <f t="shared" si="7"/>
        <v xml:space="preserve"> </v>
      </c>
      <c r="AE190" s="57"/>
      <c r="AF190" s="57"/>
      <c r="AG190" s="58"/>
      <c r="AO190" s="12" t="s">
        <v>172</v>
      </c>
      <c r="AT190" s="15" t="s">
        <v>172</v>
      </c>
    </row>
    <row r="191" spans="1:46" ht="15" x14ac:dyDescent="0.25">
      <c r="A191" s="77" t="s">
        <v>351</v>
      </c>
      <c r="B191" s="77"/>
      <c r="C191" s="77"/>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56"/>
      <c r="AE191" s="57"/>
      <c r="AF191" s="57"/>
      <c r="AG191" s="58"/>
      <c r="AO191" s="12"/>
      <c r="AT191" s="15"/>
    </row>
    <row r="192" spans="1:46" ht="15" x14ac:dyDescent="0.25">
      <c r="A192" s="77" t="s">
        <v>352</v>
      </c>
      <c r="B192" s="77"/>
      <c r="C192" s="77"/>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56"/>
      <c r="AE192" s="57"/>
      <c r="AF192" s="57"/>
      <c r="AG192" s="58"/>
      <c r="AO192" s="12"/>
      <c r="AT192" s="15"/>
    </row>
    <row r="193" spans="1:46" ht="15" x14ac:dyDescent="0.25">
      <c r="A193" s="77" t="s">
        <v>353</v>
      </c>
      <c r="B193" s="77"/>
      <c r="C193" s="77"/>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56"/>
      <c r="AE193" s="57"/>
      <c r="AF193" s="57"/>
      <c r="AG193" s="58"/>
      <c r="AO193" s="12"/>
      <c r="AT193" s="15"/>
    </row>
    <row r="194" spans="1:46" ht="15" x14ac:dyDescent="0.25">
      <c r="A194" s="77" t="s">
        <v>354</v>
      </c>
      <c r="B194" s="77"/>
      <c r="C194" s="77"/>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56"/>
      <c r="AE194" s="57"/>
      <c r="AF194" s="57"/>
      <c r="AG194" s="58"/>
      <c r="AO194" s="12"/>
      <c r="AT194" s="15"/>
    </row>
    <row r="195" spans="1:46" ht="15" x14ac:dyDescent="0.25">
      <c r="A195" s="77" t="s">
        <v>355</v>
      </c>
      <c r="B195" s="77"/>
      <c r="C195" s="77"/>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56"/>
      <c r="AE195" s="57"/>
      <c r="AF195" s="57"/>
      <c r="AG195" s="58"/>
      <c r="AO195" s="12"/>
      <c r="AT195" s="15"/>
    </row>
    <row r="196" spans="1:46" ht="15" x14ac:dyDescent="0.25">
      <c r="A196" s="77" t="s">
        <v>356</v>
      </c>
      <c r="B196" s="77"/>
      <c r="C196" s="77"/>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56"/>
      <c r="AE196" s="57"/>
      <c r="AF196" s="57"/>
      <c r="AG196" s="58"/>
      <c r="AO196" s="12"/>
      <c r="AT196" s="15"/>
    </row>
    <row r="197" spans="1:46" ht="15" x14ac:dyDescent="0.25">
      <c r="A197" s="77" t="s">
        <v>357</v>
      </c>
      <c r="B197" s="77"/>
      <c r="C197" s="77"/>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56"/>
      <c r="AE197" s="57"/>
      <c r="AF197" s="57"/>
      <c r="AG197" s="58"/>
      <c r="AO197" s="12"/>
      <c r="AT197" s="15"/>
    </row>
    <row r="198" spans="1:46" ht="15" x14ac:dyDescent="0.25">
      <c r="A198" s="77" t="s">
        <v>358</v>
      </c>
      <c r="B198" s="77"/>
      <c r="C198" s="77"/>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56"/>
      <c r="AE198" s="57"/>
      <c r="AF198" s="57"/>
      <c r="AG198" s="58"/>
      <c r="AO198" s="12"/>
      <c r="AT198" s="15"/>
    </row>
    <row r="199" spans="1:46" ht="15" x14ac:dyDescent="0.25">
      <c r="A199" s="77" t="s">
        <v>359</v>
      </c>
      <c r="B199" s="77"/>
      <c r="C199" s="77"/>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56"/>
      <c r="AE199" s="57"/>
      <c r="AF199" s="57"/>
      <c r="AG199" s="58"/>
      <c r="AO199" s="12"/>
      <c r="AT199" s="15"/>
    </row>
    <row r="200" spans="1:46" ht="15" x14ac:dyDescent="0.25">
      <c r="A200" s="77" t="s">
        <v>360</v>
      </c>
      <c r="B200" s="77"/>
      <c r="C200" s="77"/>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56"/>
      <c r="AE200" s="57"/>
      <c r="AF200" s="57"/>
      <c r="AG200" s="58"/>
      <c r="AO200" s="12"/>
      <c r="AT200" s="15"/>
    </row>
    <row r="201" spans="1:46" ht="15" x14ac:dyDescent="0.25">
      <c r="A201" s="77" t="s">
        <v>361</v>
      </c>
      <c r="B201" s="77"/>
      <c r="C201" s="77"/>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56"/>
      <c r="AE201" s="57"/>
      <c r="AF201" s="57"/>
      <c r="AG201" s="58"/>
      <c r="AO201" s="12"/>
      <c r="AT201" s="15"/>
    </row>
    <row r="202" spans="1:46" ht="15" x14ac:dyDescent="0.25">
      <c r="A202" s="77" t="s">
        <v>362</v>
      </c>
      <c r="B202" s="77"/>
      <c r="C202" s="77"/>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56"/>
      <c r="AE202" s="57"/>
      <c r="AF202" s="57"/>
      <c r="AG202" s="58"/>
      <c r="AO202" s="12"/>
      <c r="AT202" s="15"/>
    </row>
    <row r="203" spans="1:46" ht="15" x14ac:dyDescent="0.25">
      <c r="A203" s="77" t="s">
        <v>363</v>
      </c>
      <c r="B203" s="77"/>
      <c r="C203" s="77"/>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56"/>
      <c r="AE203" s="57"/>
      <c r="AF203" s="57"/>
      <c r="AG203" s="58"/>
      <c r="AO203" s="12"/>
      <c r="AT203" s="15"/>
    </row>
    <row r="204" spans="1:46" ht="15" x14ac:dyDescent="0.25">
      <c r="A204" s="77" t="s">
        <v>364</v>
      </c>
      <c r="B204" s="77"/>
      <c r="C204" s="77"/>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56"/>
      <c r="AE204" s="57"/>
      <c r="AF204" s="57"/>
      <c r="AG204" s="58"/>
      <c r="AO204" s="12"/>
      <c r="AT204" s="15"/>
    </row>
    <row r="205" spans="1:46" ht="15" x14ac:dyDescent="0.25">
      <c r="A205" s="77" t="s">
        <v>365</v>
      </c>
      <c r="B205" s="77"/>
      <c r="C205" s="77"/>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56"/>
      <c r="AE205" s="57"/>
      <c r="AF205" s="57"/>
      <c r="AG205" s="58"/>
      <c r="AO205" s="12"/>
      <c r="AT205" s="15"/>
    </row>
    <row r="206" spans="1:46" ht="15" x14ac:dyDescent="0.25">
      <c r="A206" s="77" t="s">
        <v>366</v>
      </c>
      <c r="B206" s="77"/>
      <c r="C206" s="77"/>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56"/>
      <c r="AE206" s="57"/>
      <c r="AF206" s="57"/>
      <c r="AG206" s="58"/>
      <c r="AO206" s="12"/>
      <c r="AT206" s="15"/>
    </row>
    <row r="207" spans="1:46" ht="15" x14ac:dyDescent="0.25">
      <c r="A207" s="77" t="s">
        <v>367</v>
      </c>
      <c r="B207" s="77"/>
      <c r="C207" s="77"/>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56"/>
      <c r="AE207" s="57"/>
      <c r="AF207" s="57"/>
      <c r="AG207" s="58"/>
      <c r="AO207" s="12"/>
      <c r="AT207" s="15"/>
    </row>
    <row r="208" spans="1:46" ht="15" x14ac:dyDescent="0.25">
      <c r="A208" s="77" t="s">
        <v>368</v>
      </c>
      <c r="B208" s="77"/>
      <c r="C208" s="77"/>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56"/>
      <c r="AE208" s="57"/>
      <c r="AF208" s="57"/>
      <c r="AG208" s="58"/>
      <c r="AO208" s="12"/>
      <c r="AT208" s="15"/>
    </row>
    <row r="209" spans="1:46" ht="15" x14ac:dyDescent="0.25">
      <c r="A209" s="77" t="s">
        <v>369</v>
      </c>
      <c r="B209" s="77"/>
      <c r="C209" s="77"/>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56"/>
      <c r="AE209" s="57"/>
      <c r="AF209" s="57"/>
      <c r="AG209" s="58"/>
      <c r="AO209" s="12"/>
      <c r="AT209" s="15"/>
    </row>
    <row r="210" spans="1:46" ht="15" x14ac:dyDescent="0.25">
      <c r="A210" s="77" t="s">
        <v>536</v>
      </c>
      <c r="B210" s="77"/>
      <c r="C210" s="77"/>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56"/>
      <c r="AE210" s="57"/>
      <c r="AF210" s="57"/>
      <c r="AG210" s="58"/>
      <c r="AO210" s="12"/>
      <c r="AT210" s="15"/>
    </row>
    <row r="211" spans="1:46" ht="15" x14ac:dyDescent="0.25">
      <c r="A211" s="77" t="s">
        <v>537</v>
      </c>
      <c r="B211" s="77"/>
      <c r="C211" s="77"/>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56"/>
      <c r="AE211" s="57"/>
      <c r="AF211" s="57"/>
      <c r="AG211" s="58"/>
      <c r="AO211" s="12"/>
      <c r="AT211" s="15"/>
    </row>
    <row r="212" spans="1:46" ht="15" x14ac:dyDescent="0.25">
      <c r="A212" s="77" t="s">
        <v>538</v>
      </c>
      <c r="B212" s="77"/>
      <c r="C212" s="77"/>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56"/>
      <c r="AE212" s="57"/>
      <c r="AF212" s="57"/>
      <c r="AG212" s="58"/>
      <c r="AO212" s="12"/>
      <c r="AT212" s="15"/>
    </row>
    <row r="213" spans="1:46" ht="15" x14ac:dyDescent="0.25">
      <c r="A213" s="77" t="s">
        <v>539</v>
      </c>
      <c r="B213" s="77"/>
      <c r="C213" s="77"/>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56"/>
      <c r="AE213" s="57"/>
      <c r="AF213" s="57"/>
      <c r="AG213" s="58"/>
      <c r="AO213" s="12"/>
      <c r="AT213" s="15"/>
    </row>
    <row r="214" spans="1:46" ht="15" x14ac:dyDescent="0.25">
      <c r="A214" s="77" t="s">
        <v>540</v>
      </c>
      <c r="B214" s="77"/>
      <c r="C214" s="77"/>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56"/>
      <c r="AE214" s="57"/>
      <c r="AF214" s="57"/>
      <c r="AG214" s="58"/>
      <c r="AO214" s="12"/>
      <c r="AT214" s="15"/>
    </row>
    <row r="215" spans="1:46" ht="15" x14ac:dyDescent="0.25">
      <c r="A215" s="77" t="s">
        <v>541</v>
      </c>
      <c r="B215" s="77"/>
      <c r="C215" s="77"/>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56"/>
      <c r="AE215" s="57"/>
      <c r="AF215" s="57"/>
      <c r="AG215" s="58"/>
      <c r="AO215" s="12"/>
      <c r="AT215" s="15"/>
    </row>
    <row r="216" spans="1:46" ht="15" x14ac:dyDescent="0.25">
      <c r="A216" s="77" t="s">
        <v>542</v>
      </c>
      <c r="B216" s="77"/>
      <c r="C216" s="77"/>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56"/>
      <c r="AE216" s="57"/>
      <c r="AF216" s="57"/>
      <c r="AG216" s="58"/>
      <c r="AO216" s="12"/>
      <c r="AT216" s="15"/>
    </row>
    <row r="217" spans="1:46" ht="15" x14ac:dyDescent="0.25">
      <c r="A217" s="77" t="s">
        <v>543</v>
      </c>
      <c r="B217" s="77"/>
      <c r="C217" s="77"/>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56"/>
      <c r="AE217" s="57"/>
      <c r="AF217" s="57"/>
      <c r="AG217" s="58"/>
      <c r="AO217" s="12"/>
      <c r="AT217" s="15"/>
    </row>
    <row r="218" spans="1:46" ht="15" x14ac:dyDescent="0.25">
      <c r="A218" s="77" t="s">
        <v>544</v>
      </c>
      <c r="B218" s="77"/>
      <c r="C218" s="77"/>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56"/>
      <c r="AE218" s="57"/>
      <c r="AF218" s="57"/>
      <c r="AG218" s="58"/>
      <c r="AO218" s="12"/>
      <c r="AT218" s="15"/>
    </row>
    <row r="219" spans="1:46" ht="15" x14ac:dyDescent="0.25">
      <c r="A219" s="77" t="s">
        <v>545</v>
      </c>
      <c r="B219" s="77"/>
      <c r="C219" s="77"/>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56"/>
      <c r="AE219" s="57"/>
      <c r="AF219" s="57"/>
      <c r="AG219" s="58"/>
      <c r="AO219" s="12"/>
      <c r="AT219" s="15"/>
    </row>
    <row r="220" spans="1:46" ht="15" x14ac:dyDescent="0.25">
      <c r="A220" s="77" t="s">
        <v>546</v>
      </c>
      <c r="B220" s="77"/>
      <c r="C220" s="77"/>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56"/>
      <c r="AE220" s="57"/>
      <c r="AF220" s="57"/>
      <c r="AG220" s="58"/>
      <c r="AO220" s="12"/>
      <c r="AT220" s="15"/>
    </row>
    <row r="221" spans="1:46" ht="15" x14ac:dyDescent="0.25">
      <c r="A221" s="77" t="s">
        <v>547</v>
      </c>
      <c r="B221" s="77"/>
      <c r="C221" s="77"/>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56"/>
      <c r="AE221" s="57"/>
      <c r="AF221" s="57"/>
      <c r="AG221" s="58"/>
      <c r="AO221" s="12"/>
      <c r="AT221" s="15"/>
    </row>
    <row r="222" spans="1:46" ht="15" x14ac:dyDescent="0.25">
      <c r="A222" s="77" t="s">
        <v>548</v>
      </c>
      <c r="B222" s="77"/>
      <c r="C222" s="77"/>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56"/>
      <c r="AE222" s="57"/>
      <c r="AF222" s="57"/>
      <c r="AG222" s="58"/>
      <c r="AO222" s="12"/>
      <c r="AT222" s="15"/>
    </row>
    <row r="223" spans="1:46" ht="15" x14ac:dyDescent="0.25">
      <c r="A223" s="77" t="s">
        <v>549</v>
      </c>
      <c r="B223" s="77"/>
      <c r="C223" s="77"/>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56"/>
      <c r="AE223" s="57"/>
      <c r="AF223" s="57"/>
      <c r="AG223" s="58"/>
      <c r="AO223" s="12"/>
      <c r="AT223" s="15"/>
    </row>
    <row r="224" spans="1:46" ht="15" x14ac:dyDescent="0.25">
      <c r="A224" s="77" t="s">
        <v>550</v>
      </c>
      <c r="B224" s="77"/>
      <c r="C224" s="77"/>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56"/>
      <c r="AE224" s="57"/>
      <c r="AF224" s="57"/>
      <c r="AG224" s="58"/>
      <c r="AO224" s="12"/>
      <c r="AT224" s="15"/>
    </row>
    <row r="225" spans="1:46" ht="15" x14ac:dyDescent="0.25">
      <c r="A225" s="77" t="s">
        <v>551</v>
      </c>
      <c r="B225" s="77"/>
      <c r="C225" s="77"/>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56"/>
      <c r="AE225" s="57"/>
      <c r="AF225" s="57"/>
      <c r="AG225" s="58"/>
      <c r="AO225" s="12"/>
      <c r="AT225" s="15"/>
    </row>
    <row r="226" spans="1:46" ht="15" x14ac:dyDescent="0.25">
      <c r="A226" s="77" t="s">
        <v>552</v>
      </c>
      <c r="B226" s="77"/>
      <c r="C226" s="77"/>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56" t="str">
        <f t="shared" si="7"/>
        <v xml:space="preserve"> </v>
      </c>
      <c r="AE226" s="57"/>
      <c r="AF226" s="57"/>
      <c r="AG226" s="58"/>
      <c r="AO226" s="12" t="s">
        <v>173</v>
      </c>
      <c r="AT226" s="15" t="s">
        <v>173</v>
      </c>
    </row>
    <row r="227" spans="1:46" ht="15" x14ac:dyDescent="0.25">
      <c r="A227" s="77" t="s">
        <v>553</v>
      </c>
      <c r="B227" s="77"/>
      <c r="C227" s="77"/>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56" t="str">
        <f t="shared" si="7"/>
        <v xml:space="preserve"> </v>
      </c>
      <c r="AE227" s="57"/>
      <c r="AF227" s="57"/>
      <c r="AG227" s="58"/>
      <c r="AO227" s="12" t="s">
        <v>174</v>
      </c>
      <c r="AT227" s="15" t="s">
        <v>174</v>
      </c>
    </row>
    <row r="228" spans="1:46" ht="15" x14ac:dyDescent="0.25">
      <c r="A228" s="77" t="s">
        <v>554</v>
      </c>
      <c r="B228" s="77"/>
      <c r="C228" s="77"/>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56" t="str">
        <f t="shared" si="7"/>
        <v xml:space="preserve"> </v>
      </c>
      <c r="AE228" s="57"/>
      <c r="AF228" s="57"/>
      <c r="AG228" s="58"/>
      <c r="AO228" s="12" t="s">
        <v>175</v>
      </c>
      <c r="AT228" s="15" t="s">
        <v>175</v>
      </c>
    </row>
    <row r="229" spans="1:46" ht="15" x14ac:dyDescent="0.25">
      <c r="A229" s="77" t="s">
        <v>555</v>
      </c>
      <c r="B229" s="77"/>
      <c r="C229" s="77"/>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56" t="str">
        <f t="shared" si="7"/>
        <v xml:space="preserve"> </v>
      </c>
      <c r="AE229" s="57"/>
      <c r="AF229" s="57"/>
      <c r="AG229" s="58"/>
      <c r="AO229" s="12" t="s">
        <v>176</v>
      </c>
      <c r="AT229" s="15" t="s">
        <v>176</v>
      </c>
    </row>
    <row r="230" spans="1:46" ht="15" x14ac:dyDescent="0.25">
      <c r="A230" s="77" t="s">
        <v>556</v>
      </c>
      <c r="B230" s="77"/>
      <c r="C230" s="77"/>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56" t="str">
        <f t="shared" si="7"/>
        <v xml:space="preserve"> </v>
      </c>
      <c r="AE230" s="57"/>
      <c r="AF230" s="57"/>
      <c r="AG230" s="58"/>
      <c r="AO230" s="12" t="s">
        <v>177</v>
      </c>
      <c r="AT230" s="15" t="s">
        <v>177</v>
      </c>
    </row>
    <row r="231" spans="1:46" ht="15" x14ac:dyDescent="0.25">
      <c r="A231" s="77" t="s">
        <v>557</v>
      </c>
      <c r="B231" s="77"/>
      <c r="C231" s="77"/>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56" t="str">
        <f t="shared" si="7"/>
        <v xml:space="preserve"> </v>
      </c>
      <c r="AE231" s="57"/>
      <c r="AF231" s="57"/>
      <c r="AG231" s="58"/>
      <c r="AO231" s="12" t="s">
        <v>178</v>
      </c>
      <c r="AT231" s="15" t="s">
        <v>178</v>
      </c>
    </row>
    <row r="232" spans="1:46" ht="15" x14ac:dyDescent="0.25">
      <c r="A232" s="77" t="s">
        <v>558</v>
      </c>
      <c r="B232" s="77"/>
      <c r="C232" s="77"/>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56" t="str">
        <f t="shared" si="7"/>
        <v xml:space="preserve"> </v>
      </c>
      <c r="AE232" s="57"/>
      <c r="AF232" s="57"/>
      <c r="AG232" s="58"/>
      <c r="AO232" s="12" t="s">
        <v>179</v>
      </c>
      <c r="AT232" s="15" t="s">
        <v>179</v>
      </c>
    </row>
    <row r="233" spans="1:46" ht="15" x14ac:dyDescent="0.25">
      <c r="A233" s="77" t="s">
        <v>559</v>
      </c>
      <c r="B233" s="77"/>
      <c r="C233" s="77"/>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56" t="str">
        <f t="shared" si="7"/>
        <v xml:space="preserve"> </v>
      </c>
      <c r="AE233" s="57"/>
      <c r="AF233" s="57"/>
      <c r="AG233" s="58"/>
      <c r="AO233" s="12" t="s">
        <v>180</v>
      </c>
      <c r="AT233" s="15" t="s">
        <v>180</v>
      </c>
    </row>
    <row r="234" spans="1:46" ht="15" x14ac:dyDescent="0.25">
      <c r="A234" s="77" t="s">
        <v>560</v>
      </c>
      <c r="B234" s="77"/>
      <c r="C234" s="77"/>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56" t="str">
        <f t="shared" si="7"/>
        <v xml:space="preserve"> </v>
      </c>
      <c r="AE234" s="57"/>
      <c r="AF234" s="57"/>
      <c r="AG234" s="58"/>
      <c r="AO234" s="12" t="s">
        <v>181</v>
      </c>
      <c r="AT234" s="15" t="s">
        <v>181</v>
      </c>
    </row>
    <row r="235" spans="1:46" ht="15" x14ac:dyDescent="0.25">
      <c r="A235" s="77" t="s">
        <v>561</v>
      </c>
      <c r="B235" s="77"/>
      <c r="C235" s="77"/>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56" t="str">
        <f t="shared" si="7"/>
        <v xml:space="preserve"> </v>
      </c>
      <c r="AE235" s="57"/>
      <c r="AF235" s="57"/>
      <c r="AG235" s="58"/>
      <c r="AO235" s="12" t="s">
        <v>182</v>
      </c>
      <c r="AT235" s="15" t="s">
        <v>182</v>
      </c>
    </row>
    <row r="236" spans="1:46" ht="15" x14ac:dyDescent="0.25">
      <c r="A236" s="77" t="s">
        <v>562</v>
      </c>
      <c r="B236" s="77"/>
      <c r="C236" s="77"/>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56" t="str">
        <f t="shared" si="7"/>
        <v xml:space="preserve"> </v>
      </c>
      <c r="AE236" s="57"/>
      <c r="AF236" s="57"/>
      <c r="AG236" s="58"/>
      <c r="AO236" s="12" t="s">
        <v>183</v>
      </c>
      <c r="AT236" s="15" t="s">
        <v>183</v>
      </c>
    </row>
    <row r="237" spans="1:46" ht="15" x14ac:dyDescent="0.25">
      <c r="A237" s="77" t="s">
        <v>563</v>
      </c>
      <c r="B237" s="77"/>
      <c r="C237" s="77"/>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56" t="str">
        <f t="shared" si="7"/>
        <v xml:space="preserve"> </v>
      </c>
      <c r="AE237" s="57"/>
      <c r="AF237" s="57"/>
      <c r="AG237" s="58"/>
      <c r="AO237" s="12" t="s">
        <v>184</v>
      </c>
      <c r="AT237" s="15" t="s">
        <v>184</v>
      </c>
    </row>
    <row r="238" spans="1:46" ht="15" x14ac:dyDescent="0.25">
      <c r="A238" s="77" t="s">
        <v>564</v>
      </c>
      <c r="B238" s="77"/>
      <c r="C238" s="77"/>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56" t="str">
        <f t="shared" si="7"/>
        <v xml:space="preserve"> </v>
      </c>
      <c r="AE238" s="57"/>
      <c r="AF238" s="57"/>
      <c r="AG238" s="58"/>
      <c r="AO238" s="12" t="s">
        <v>185</v>
      </c>
      <c r="AT238" s="15" t="s">
        <v>185</v>
      </c>
    </row>
    <row r="239" spans="1:46" ht="15" x14ac:dyDescent="0.25">
      <c r="A239" s="77" t="s">
        <v>565</v>
      </c>
      <c r="B239" s="77"/>
      <c r="C239" s="77"/>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56" t="str">
        <f t="shared" si="7"/>
        <v xml:space="preserve"> </v>
      </c>
      <c r="AE239" s="57"/>
      <c r="AF239" s="57"/>
      <c r="AG239" s="58"/>
      <c r="AO239" s="12" t="s">
        <v>186</v>
      </c>
      <c r="AT239" s="15" t="s">
        <v>186</v>
      </c>
    </row>
    <row r="240" spans="1:46" ht="15" x14ac:dyDescent="0.25">
      <c r="A240" s="77" t="s">
        <v>572</v>
      </c>
      <c r="B240" s="77"/>
      <c r="C240" s="77"/>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56" t="str">
        <f t="shared" si="7"/>
        <v xml:space="preserve"> </v>
      </c>
      <c r="AE240" s="57"/>
      <c r="AF240" s="57"/>
      <c r="AG240" s="58"/>
      <c r="AO240" s="12" t="s">
        <v>187</v>
      </c>
      <c r="AT240" s="15" t="s">
        <v>187</v>
      </c>
    </row>
    <row r="241" spans="1:46" ht="15" x14ac:dyDescent="0.25">
      <c r="A241" s="77" t="s">
        <v>573</v>
      </c>
      <c r="B241" s="77"/>
      <c r="C241" s="77"/>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56" t="str">
        <f t="shared" si="7"/>
        <v xml:space="preserve"> </v>
      </c>
      <c r="AE241" s="57"/>
      <c r="AF241" s="57"/>
      <c r="AG241" s="58"/>
      <c r="AO241" s="12" t="s">
        <v>188</v>
      </c>
      <c r="AT241" s="15" t="s">
        <v>188</v>
      </c>
    </row>
    <row r="242" spans="1:46" ht="15" x14ac:dyDescent="0.25">
      <c r="A242" s="77" t="s">
        <v>574</v>
      </c>
      <c r="B242" s="77"/>
      <c r="C242" s="77"/>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56" t="str">
        <f t="shared" si="7"/>
        <v xml:space="preserve"> </v>
      </c>
      <c r="AE242" s="57"/>
      <c r="AF242" s="57"/>
      <c r="AG242" s="58"/>
      <c r="AO242" s="12" t="s">
        <v>189</v>
      </c>
      <c r="AT242" s="15" t="s">
        <v>189</v>
      </c>
    </row>
    <row r="243" spans="1:46" ht="15" x14ac:dyDescent="0.25">
      <c r="A243" s="77" t="s">
        <v>575</v>
      </c>
      <c r="B243" s="77"/>
      <c r="C243" s="77"/>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56" t="str">
        <f t="shared" si="7"/>
        <v xml:space="preserve"> </v>
      </c>
      <c r="AE243" s="57"/>
      <c r="AF243" s="57"/>
      <c r="AG243" s="58"/>
      <c r="AO243" s="12" t="s">
        <v>190</v>
      </c>
      <c r="AT243" s="15" t="s">
        <v>190</v>
      </c>
    </row>
    <row r="244" spans="1:46" ht="15" x14ac:dyDescent="0.25">
      <c r="A244" s="77" t="s">
        <v>576</v>
      </c>
      <c r="B244" s="77"/>
      <c r="C244" s="77"/>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56" t="str">
        <f t="shared" si="7"/>
        <v xml:space="preserve"> </v>
      </c>
      <c r="AE244" s="57"/>
      <c r="AF244" s="57"/>
      <c r="AG244" s="58"/>
      <c r="AO244" s="12" t="s">
        <v>191</v>
      </c>
      <c r="AT244" s="15" t="s">
        <v>191</v>
      </c>
    </row>
    <row r="245" spans="1:46" ht="15" x14ac:dyDescent="0.25">
      <c r="A245" s="77" t="s">
        <v>577</v>
      </c>
      <c r="B245" s="77"/>
      <c r="C245" s="77"/>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56" t="str">
        <f t="shared" si="7"/>
        <v xml:space="preserve"> </v>
      </c>
      <c r="AE245" s="57"/>
      <c r="AF245" s="57"/>
      <c r="AG245" s="58"/>
      <c r="AO245" s="12" t="s">
        <v>192</v>
      </c>
      <c r="AT245" s="15" t="s">
        <v>192</v>
      </c>
    </row>
    <row r="246" spans="1:46" ht="15" x14ac:dyDescent="0.25">
      <c r="A246" s="77" t="s">
        <v>578</v>
      </c>
      <c r="B246" s="77"/>
      <c r="C246" s="77"/>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56" t="str">
        <f t="shared" si="7"/>
        <v xml:space="preserve"> </v>
      </c>
      <c r="AE246" s="57"/>
      <c r="AF246" s="57"/>
      <c r="AG246" s="58"/>
      <c r="AO246" s="12" t="s">
        <v>193</v>
      </c>
      <c r="AT246" s="15" t="s">
        <v>193</v>
      </c>
    </row>
    <row r="247" spans="1:46" ht="15" x14ac:dyDescent="0.25">
      <c r="A247" s="77" t="s">
        <v>579</v>
      </c>
      <c r="B247" s="77"/>
      <c r="C247" s="77"/>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56" t="str">
        <f t="shared" si="7"/>
        <v xml:space="preserve"> </v>
      </c>
      <c r="AE247" s="57"/>
      <c r="AF247" s="57"/>
      <c r="AG247" s="58"/>
      <c r="AO247" s="12" t="s">
        <v>194</v>
      </c>
      <c r="AT247" s="15" t="s">
        <v>194</v>
      </c>
    </row>
    <row r="248" spans="1:46" ht="15" x14ac:dyDescent="0.25">
      <c r="A248" s="77" t="s">
        <v>580</v>
      </c>
      <c r="B248" s="77"/>
      <c r="C248" s="77"/>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56" t="str">
        <f t="shared" si="7"/>
        <v xml:space="preserve"> </v>
      </c>
      <c r="AE248" s="57"/>
      <c r="AF248" s="57"/>
      <c r="AG248" s="58"/>
      <c r="AO248" s="12" t="s">
        <v>195</v>
      </c>
      <c r="AT248" s="15" t="s">
        <v>195</v>
      </c>
    </row>
    <row r="249" spans="1:46" ht="15" x14ac:dyDescent="0.25">
      <c r="A249" s="77" t="s">
        <v>581</v>
      </c>
      <c r="B249" s="77"/>
      <c r="C249" s="77"/>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56" t="str">
        <f t="shared" si="7"/>
        <v xml:space="preserve"> </v>
      </c>
      <c r="AE249" s="57"/>
      <c r="AF249" s="57"/>
      <c r="AG249" s="58"/>
      <c r="AO249" s="12" t="s">
        <v>196</v>
      </c>
      <c r="AT249" s="15" t="s">
        <v>196</v>
      </c>
    </row>
    <row r="250" spans="1:46" ht="15" x14ac:dyDescent="0.25">
      <c r="A250" s="77" t="s">
        <v>582</v>
      </c>
      <c r="B250" s="77"/>
      <c r="C250" s="77"/>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56" t="str">
        <f t="shared" si="7"/>
        <v xml:space="preserve"> </v>
      </c>
      <c r="AE250" s="57"/>
      <c r="AF250" s="57"/>
      <c r="AG250" s="58"/>
      <c r="AO250" s="12" t="s">
        <v>197</v>
      </c>
      <c r="AT250" s="15" t="s">
        <v>197</v>
      </c>
    </row>
    <row r="251" spans="1:46" ht="15" x14ac:dyDescent="0.25">
      <c r="A251" s="77" t="s">
        <v>583</v>
      </c>
      <c r="B251" s="77"/>
      <c r="C251" s="77"/>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56" t="str">
        <f t="shared" si="7"/>
        <v xml:space="preserve"> </v>
      </c>
      <c r="AE251" s="57"/>
      <c r="AF251" s="57"/>
      <c r="AG251" s="58"/>
      <c r="AO251" s="12" t="s">
        <v>198</v>
      </c>
      <c r="AT251" s="15" t="s">
        <v>198</v>
      </c>
    </row>
    <row r="252" spans="1:46" ht="15" x14ac:dyDescent="0.25">
      <c r="A252" s="77" t="s">
        <v>584</v>
      </c>
      <c r="B252" s="77"/>
      <c r="C252" s="77"/>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56" t="str">
        <f t="shared" si="7"/>
        <v xml:space="preserve"> </v>
      </c>
      <c r="AE252" s="57"/>
      <c r="AF252" s="57"/>
      <c r="AG252" s="58"/>
      <c r="AO252" s="12" t="s">
        <v>199</v>
      </c>
      <c r="AT252" s="15" t="s">
        <v>199</v>
      </c>
    </row>
    <row r="253" spans="1:46" ht="15" x14ac:dyDescent="0.25">
      <c r="A253" s="77" t="s">
        <v>585</v>
      </c>
      <c r="B253" s="77"/>
      <c r="C253" s="77"/>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56" t="str">
        <f t="shared" si="7"/>
        <v xml:space="preserve"> </v>
      </c>
      <c r="AE253" s="57"/>
      <c r="AF253" s="57"/>
      <c r="AG253" s="58"/>
      <c r="AO253" s="12" t="s">
        <v>200</v>
      </c>
      <c r="AT253" s="15" t="s">
        <v>200</v>
      </c>
    </row>
    <row r="254" spans="1:46" ht="15" x14ac:dyDescent="0.25">
      <c r="A254" s="77" t="s">
        <v>586</v>
      </c>
      <c r="B254" s="77"/>
      <c r="C254" s="77"/>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56" t="str">
        <f t="shared" si="7"/>
        <v xml:space="preserve"> </v>
      </c>
      <c r="AE254" s="57"/>
      <c r="AF254" s="57"/>
      <c r="AG254" s="58"/>
      <c r="AO254" s="12" t="s">
        <v>201</v>
      </c>
      <c r="AT254" s="15" t="s">
        <v>201</v>
      </c>
    </row>
    <row r="255" spans="1:46" ht="15" x14ac:dyDescent="0.25">
      <c r="A255" s="77" t="s">
        <v>587</v>
      </c>
      <c r="B255" s="77"/>
      <c r="C255" s="77"/>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56" t="str">
        <f t="shared" si="7"/>
        <v xml:space="preserve"> </v>
      </c>
      <c r="AE255" s="57"/>
      <c r="AF255" s="57"/>
      <c r="AG255" s="58"/>
      <c r="AO255" s="12" t="s">
        <v>202</v>
      </c>
      <c r="AT255" s="15" t="s">
        <v>202</v>
      </c>
    </row>
    <row r="256" spans="1:46" ht="15" x14ac:dyDescent="0.25">
      <c r="A256" s="77" t="s">
        <v>588</v>
      </c>
      <c r="B256" s="77"/>
      <c r="C256" s="77"/>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56" t="str">
        <f t="shared" si="7"/>
        <v xml:space="preserve"> </v>
      </c>
      <c r="AE256" s="57"/>
      <c r="AF256" s="57"/>
      <c r="AG256" s="58"/>
      <c r="AO256" s="12" t="s">
        <v>203</v>
      </c>
      <c r="AT256" s="15" t="s">
        <v>203</v>
      </c>
    </row>
    <row r="257" spans="1:46" ht="15" x14ac:dyDescent="0.25">
      <c r="A257" s="77" t="s">
        <v>589</v>
      </c>
      <c r="B257" s="77"/>
      <c r="C257" s="77"/>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56" t="str">
        <f t="shared" si="7"/>
        <v xml:space="preserve"> </v>
      </c>
      <c r="AE257" s="57"/>
      <c r="AF257" s="57"/>
      <c r="AG257" s="58"/>
      <c r="AO257" s="12" t="s">
        <v>204</v>
      </c>
      <c r="AT257" s="15" t="s">
        <v>204</v>
      </c>
    </row>
    <row r="258" spans="1:46" ht="15" x14ac:dyDescent="0.25">
      <c r="A258" s="77" t="s">
        <v>590</v>
      </c>
      <c r="B258" s="77"/>
      <c r="C258" s="77"/>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56" t="str">
        <f t="shared" si="7"/>
        <v xml:space="preserve"> </v>
      </c>
      <c r="AE258" s="57"/>
      <c r="AF258" s="57"/>
      <c r="AG258" s="58"/>
      <c r="AO258" s="12" t="s">
        <v>205</v>
      </c>
      <c r="AT258" s="15" t="s">
        <v>205</v>
      </c>
    </row>
    <row r="259" spans="1:46" ht="15" x14ac:dyDescent="0.25">
      <c r="A259" s="77" t="s">
        <v>591</v>
      </c>
      <c r="B259" s="77"/>
      <c r="C259" s="77"/>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56" t="str">
        <f t="shared" si="7"/>
        <v xml:space="preserve"> </v>
      </c>
      <c r="AE259" s="57"/>
      <c r="AF259" s="57"/>
      <c r="AG259" s="58"/>
      <c r="AO259" s="12" t="s">
        <v>206</v>
      </c>
      <c r="AT259" s="15" t="s">
        <v>206</v>
      </c>
    </row>
    <row r="260" spans="1:46" ht="15" x14ac:dyDescent="0.25">
      <c r="A260" s="77" t="s">
        <v>592</v>
      </c>
      <c r="B260" s="77"/>
      <c r="C260" s="77"/>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56" t="str">
        <f t="shared" si="7"/>
        <v xml:space="preserve"> </v>
      </c>
      <c r="AE260" s="57"/>
      <c r="AF260" s="57"/>
      <c r="AG260" s="58"/>
      <c r="AO260" s="12" t="s">
        <v>207</v>
      </c>
      <c r="AT260" s="15" t="s">
        <v>207</v>
      </c>
    </row>
    <row r="261" spans="1:46" ht="15" x14ac:dyDescent="0.25">
      <c r="A261" s="77" t="s">
        <v>593</v>
      </c>
      <c r="B261" s="77"/>
      <c r="C261" s="77"/>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56" t="str">
        <f t="shared" si="7"/>
        <v xml:space="preserve"> </v>
      </c>
      <c r="AE261" s="57"/>
      <c r="AF261" s="57"/>
      <c r="AG261" s="58"/>
      <c r="AO261" s="12" t="s">
        <v>208</v>
      </c>
      <c r="AT261" s="15" t="s">
        <v>208</v>
      </c>
    </row>
    <row r="262" spans="1:46" ht="15" x14ac:dyDescent="0.25">
      <c r="A262" s="77" t="s">
        <v>594</v>
      </c>
      <c r="B262" s="77"/>
      <c r="C262" s="77"/>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56" t="str">
        <f t="shared" si="7"/>
        <v xml:space="preserve"> </v>
      </c>
      <c r="AE262" s="57"/>
      <c r="AF262" s="57"/>
      <c r="AG262" s="58"/>
      <c r="AO262" s="12" t="s">
        <v>209</v>
      </c>
      <c r="AT262" s="15" t="s">
        <v>209</v>
      </c>
    </row>
    <row r="263" spans="1:46" ht="15" x14ac:dyDescent="0.25">
      <c r="A263" s="77" t="s">
        <v>595</v>
      </c>
      <c r="B263" s="77"/>
      <c r="C263" s="77"/>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56" t="str">
        <f t="shared" si="7"/>
        <v xml:space="preserve"> </v>
      </c>
      <c r="AE263" s="57"/>
      <c r="AF263" s="57"/>
      <c r="AG263" s="58"/>
      <c r="AO263" s="12" t="s">
        <v>210</v>
      </c>
      <c r="AT263" s="15" t="s">
        <v>210</v>
      </c>
    </row>
    <row r="264" spans="1:46" ht="15" x14ac:dyDescent="0.25">
      <c r="A264" s="77" t="s">
        <v>596</v>
      </c>
      <c r="B264" s="77"/>
      <c r="C264" s="77"/>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56" t="str">
        <f t="shared" si="7"/>
        <v xml:space="preserve"> </v>
      </c>
      <c r="AE264" s="57"/>
      <c r="AF264" s="57"/>
      <c r="AG264" s="58"/>
      <c r="AO264" s="12" t="s">
        <v>211</v>
      </c>
      <c r="AT264" s="15" t="s">
        <v>211</v>
      </c>
    </row>
    <row r="265" spans="1:46" ht="15" x14ac:dyDescent="0.25">
      <c r="A265" s="77" t="s">
        <v>597</v>
      </c>
      <c r="B265" s="77"/>
      <c r="C265" s="77"/>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56" t="str">
        <f t="shared" si="7"/>
        <v xml:space="preserve"> </v>
      </c>
      <c r="AE265" s="57"/>
      <c r="AF265" s="57"/>
      <c r="AG265" s="58"/>
      <c r="AO265" s="12" t="s">
        <v>212</v>
      </c>
      <c r="AT265" s="15" t="s">
        <v>212</v>
      </c>
    </row>
    <row r="266" spans="1:46" ht="15" x14ac:dyDescent="0.25">
      <c r="A266" s="77" t="s">
        <v>598</v>
      </c>
      <c r="B266" s="77"/>
      <c r="C266" s="77"/>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56" t="str">
        <f t="shared" si="7"/>
        <v xml:space="preserve"> </v>
      </c>
      <c r="AE266" s="57"/>
      <c r="AF266" s="57"/>
      <c r="AG266" s="58"/>
      <c r="AO266" s="12" t="s">
        <v>213</v>
      </c>
      <c r="AT266" s="15" t="s">
        <v>213</v>
      </c>
    </row>
    <row r="267" spans="1:46" ht="15" x14ac:dyDescent="0.25">
      <c r="A267" s="77" t="s">
        <v>599</v>
      </c>
      <c r="B267" s="77"/>
      <c r="C267" s="77"/>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56" t="str">
        <f t="shared" ref="AD267:AD274" si="8">IF(ISBLANK(B267)," ",100-SUM(D267:AC267))</f>
        <v xml:space="preserve"> </v>
      </c>
      <c r="AE267" s="57"/>
      <c r="AF267" s="57"/>
      <c r="AG267" s="58"/>
      <c r="AO267" s="12" t="s">
        <v>214</v>
      </c>
      <c r="AT267" s="15" t="s">
        <v>214</v>
      </c>
    </row>
    <row r="268" spans="1:46" ht="15" x14ac:dyDescent="0.25">
      <c r="A268" s="77" t="s">
        <v>600</v>
      </c>
      <c r="B268" s="77"/>
      <c r="C268" s="77"/>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56" t="str">
        <f t="shared" si="8"/>
        <v xml:space="preserve"> </v>
      </c>
      <c r="AE268" s="57"/>
      <c r="AF268" s="57"/>
      <c r="AG268" s="58"/>
      <c r="AO268" s="12" t="s">
        <v>215</v>
      </c>
      <c r="AT268" s="15" t="s">
        <v>215</v>
      </c>
    </row>
    <row r="269" spans="1:46" ht="15" x14ac:dyDescent="0.25">
      <c r="A269" s="77" t="s">
        <v>601</v>
      </c>
      <c r="B269" s="77"/>
      <c r="C269" s="77"/>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56" t="str">
        <f t="shared" si="8"/>
        <v xml:space="preserve"> </v>
      </c>
      <c r="AE269" s="57"/>
      <c r="AF269" s="57"/>
      <c r="AG269" s="58"/>
      <c r="AO269" s="12" t="s">
        <v>216</v>
      </c>
      <c r="AT269" s="15" t="s">
        <v>216</v>
      </c>
    </row>
    <row r="270" spans="1:46" ht="15" x14ac:dyDescent="0.25">
      <c r="A270" s="77" t="s">
        <v>602</v>
      </c>
      <c r="B270" s="77"/>
      <c r="C270" s="77"/>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56" t="str">
        <f t="shared" si="8"/>
        <v xml:space="preserve"> </v>
      </c>
      <c r="AE270" s="57"/>
      <c r="AF270" s="57"/>
      <c r="AG270" s="58"/>
      <c r="AO270" s="12" t="s">
        <v>217</v>
      </c>
      <c r="AT270" s="15" t="s">
        <v>217</v>
      </c>
    </row>
    <row r="271" spans="1:46" ht="15" x14ac:dyDescent="0.25">
      <c r="A271" s="77" t="s">
        <v>603</v>
      </c>
      <c r="B271" s="77"/>
      <c r="C271" s="77"/>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56" t="str">
        <f t="shared" si="8"/>
        <v xml:space="preserve"> </v>
      </c>
      <c r="AE271" s="57"/>
      <c r="AF271" s="57"/>
      <c r="AG271" s="58"/>
      <c r="AO271" s="12" t="s">
        <v>218</v>
      </c>
      <c r="AT271" s="15" t="s">
        <v>218</v>
      </c>
    </row>
    <row r="272" spans="1:46" ht="15" x14ac:dyDescent="0.25">
      <c r="A272" s="77" t="s">
        <v>604</v>
      </c>
      <c r="B272" s="77"/>
      <c r="C272" s="77"/>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56" t="str">
        <f t="shared" si="8"/>
        <v xml:space="preserve"> </v>
      </c>
      <c r="AE272" s="57"/>
      <c r="AF272" s="57"/>
      <c r="AG272" s="58"/>
      <c r="AO272" s="12" t="s">
        <v>219</v>
      </c>
      <c r="AT272" s="15" t="s">
        <v>219</v>
      </c>
    </row>
    <row r="273" spans="1:46" ht="15" x14ac:dyDescent="0.25">
      <c r="A273" s="77" t="s">
        <v>605</v>
      </c>
      <c r="B273" s="77"/>
      <c r="C273" s="77"/>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56" t="str">
        <f t="shared" si="8"/>
        <v xml:space="preserve"> </v>
      </c>
      <c r="AE273" s="57"/>
      <c r="AF273" s="57"/>
      <c r="AG273" s="58"/>
      <c r="AO273" s="12" t="s">
        <v>220</v>
      </c>
      <c r="AT273" s="15" t="s">
        <v>220</v>
      </c>
    </row>
    <row r="274" spans="1:46" ht="15" x14ac:dyDescent="0.25">
      <c r="A274" s="77" t="s">
        <v>606</v>
      </c>
      <c r="B274" s="77"/>
      <c r="C274" s="77"/>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56" t="str">
        <f t="shared" si="8"/>
        <v xml:space="preserve"> </v>
      </c>
      <c r="AE274" s="57"/>
      <c r="AF274" s="57"/>
      <c r="AG274" s="58"/>
      <c r="AO274" s="12" t="s">
        <v>221</v>
      </c>
      <c r="AT274" s="15" t="s">
        <v>221</v>
      </c>
    </row>
    <row r="275" spans="1:46" ht="15" x14ac:dyDescent="0.25">
      <c r="A275" s="65" t="s">
        <v>295</v>
      </c>
      <c r="B275" s="63">
        <f>SUM(B190:B274)</f>
        <v>0</v>
      </c>
      <c r="C275" s="13"/>
      <c r="D275" s="13"/>
      <c r="E275" s="13"/>
      <c r="Z275" s="15" t="s">
        <v>222</v>
      </c>
      <c r="AO275" s="12" t="s">
        <v>222</v>
      </c>
    </row>
    <row r="276" spans="1:46" ht="15" x14ac:dyDescent="0.25">
      <c r="A276" s="13"/>
      <c r="B276" s="13"/>
      <c r="C276" s="13"/>
      <c r="D276" s="13"/>
      <c r="E276" s="13"/>
      <c r="F276" s="13"/>
      <c r="G276" s="13"/>
      <c r="H276" s="13"/>
      <c r="I276" s="13"/>
      <c r="J276" s="13"/>
      <c r="Z276" s="15" t="s">
        <v>223</v>
      </c>
      <c r="AO276" s="12" t="s">
        <v>223</v>
      </c>
    </row>
    <row r="277" spans="1:46" ht="15" x14ac:dyDescent="0.25">
      <c r="F277" s="13"/>
      <c r="G277" s="13"/>
      <c r="H277" s="13"/>
      <c r="I277" s="13"/>
      <c r="J277" s="13"/>
      <c r="K277" s="13"/>
      <c r="Z277" s="15" t="s">
        <v>224</v>
      </c>
      <c r="AO277" s="12" t="s">
        <v>224</v>
      </c>
    </row>
    <row r="278" spans="1:46" ht="15" x14ac:dyDescent="0.25">
      <c r="F278" s="13"/>
      <c r="G278" s="13"/>
      <c r="H278" s="13"/>
      <c r="I278" s="13"/>
      <c r="J278" s="13"/>
      <c r="K278" s="13"/>
      <c r="Z278" s="15" t="s">
        <v>225</v>
      </c>
      <c r="AO278" s="12" t="s">
        <v>225</v>
      </c>
    </row>
    <row r="279" spans="1:46" ht="15" x14ac:dyDescent="0.25">
      <c r="C279" s="13"/>
      <c r="D279" s="13"/>
      <c r="E279" s="13"/>
      <c r="F279" s="13"/>
      <c r="G279" s="13"/>
      <c r="H279" s="13"/>
      <c r="I279" s="13"/>
      <c r="J279" s="13"/>
      <c r="Z279" s="15" t="s">
        <v>226</v>
      </c>
      <c r="AO279" s="12" t="s">
        <v>226</v>
      </c>
    </row>
    <row r="280" spans="1:46" ht="15" x14ac:dyDescent="0.25">
      <c r="Z280" s="15" t="s">
        <v>227</v>
      </c>
      <c r="AO280" s="12" t="s">
        <v>227</v>
      </c>
    </row>
    <row r="281" spans="1:46" ht="15" x14ac:dyDescent="0.25">
      <c r="Z281" s="15" t="s">
        <v>228</v>
      </c>
      <c r="AO281" s="12" t="s">
        <v>228</v>
      </c>
    </row>
    <row r="282" spans="1:46" ht="15" x14ac:dyDescent="0.25">
      <c r="Z282" s="15" t="s">
        <v>229</v>
      </c>
      <c r="AO282" s="12" t="s">
        <v>229</v>
      </c>
    </row>
    <row r="283" spans="1:46" ht="15" x14ac:dyDescent="0.25">
      <c r="Z283" s="15" t="s">
        <v>230</v>
      </c>
      <c r="AO283" s="12" t="s">
        <v>230</v>
      </c>
    </row>
    <row r="284" spans="1:46" ht="15" x14ac:dyDescent="0.25">
      <c r="Z284" s="15" t="s">
        <v>231</v>
      </c>
      <c r="AO284" s="12" t="s">
        <v>231</v>
      </c>
    </row>
    <row r="285" spans="1:46" ht="15" x14ac:dyDescent="0.25">
      <c r="Z285" s="15" t="s">
        <v>232</v>
      </c>
      <c r="AO285" s="12" t="s">
        <v>232</v>
      </c>
    </row>
    <row r="286" spans="1:46" ht="15" x14ac:dyDescent="0.25">
      <c r="Z286" s="15" t="s">
        <v>233</v>
      </c>
      <c r="AO286" s="12" t="s">
        <v>233</v>
      </c>
    </row>
    <row r="287" spans="1:46" ht="15" x14ac:dyDescent="0.25">
      <c r="Z287" s="15" t="s">
        <v>234</v>
      </c>
      <c r="AO287" s="12" t="s">
        <v>234</v>
      </c>
    </row>
    <row r="288" spans="1:46" ht="15" x14ac:dyDescent="0.25">
      <c r="Z288" s="15" t="s">
        <v>235</v>
      </c>
      <c r="AO288" s="12" t="s">
        <v>235</v>
      </c>
    </row>
    <row r="289" spans="26:41" ht="15" x14ac:dyDescent="0.25">
      <c r="Z289" s="15" t="s">
        <v>236</v>
      </c>
      <c r="AO289" s="12" t="s">
        <v>236</v>
      </c>
    </row>
    <row r="290" spans="26:41" ht="15" x14ac:dyDescent="0.25">
      <c r="Z290" s="15" t="s">
        <v>237</v>
      </c>
      <c r="AO290" s="12" t="s">
        <v>237</v>
      </c>
    </row>
    <row r="291" spans="26:41" ht="15" x14ac:dyDescent="0.25">
      <c r="Z291" s="15" t="s">
        <v>238</v>
      </c>
      <c r="AO291" s="12" t="s">
        <v>238</v>
      </c>
    </row>
    <row r="292" spans="26:41" ht="15" x14ac:dyDescent="0.25">
      <c r="Z292" s="15" t="s">
        <v>239</v>
      </c>
      <c r="AO292" s="12" t="s">
        <v>239</v>
      </c>
    </row>
    <row r="293" spans="26:41" ht="15" x14ac:dyDescent="0.25">
      <c r="Z293" s="15" t="s">
        <v>240</v>
      </c>
      <c r="AO293" s="12" t="s">
        <v>240</v>
      </c>
    </row>
    <row r="294" spans="26:41" ht="15" x14ac:dyDescent="0.25">
      <c r="Z294" s="15" t="s">
        <v>241</v>
      </c>
      <c r="AO294" s="12" t="s">
        <v>241</v>
      </c>
    </row>
    <row r="295" spans="26:41" ht="15" x14ac:dyDescent="0.25">
      <c r="Z295" s="15" t="s">
        <v>242</v>
      </c>
      <c r="AO295" s="12" t="s">
        <v>242</v>
      </c>
    </row>
    <row r="296" spans="26:41" ht="15" x14ac:dyDescent="0.25">
      <c r="Z296" s="15" t="s">
        <v>243</v>
      </c>
      <c r="AO296" s="12" t="s">
        <v>243</v>
      </c>
    </row>
    <row r="297" spans="26:41" ht="15" x14ac:dyDescent="0.25">
      <c r="Z297" s="15" t="s">
        <v>244</v>
      </c>
      <c r="AO297" s="12" t="s">
        <v>244</v>
      </c>
    </row>
    <row r="298" spans="26:41" ht="15" x14ac:dyDescent="0.25">
      <c r="Z298" s="15" t="s">
        <v>245</v>
      </c>
      <c r="AO298" s="12" t="s">
        <v>245</v>
      </c>
    </row>
    <row r="299" spans="26:41" ht="15" x14ac:dyDescent="0.25">
      <c r="Z299" s="15" t="s">
        <v>246</v>
      </c>
      <c r="AO299" s="12" t="s">
        <v>246</v>
      </c>
    </row>
    <row r="300" spans="26:41" ht="15" x14ac:dyDescent="0.25">
      <c r="Z300" s="15" t="s">
        <v>247</v>
      </c>
      <c r="AO300" s="12" t="s">
        <v>247</v>
      </c>
    </row>
    <row r="301" spans="26:41" ht="15" x14ac:dyDescent="0.25">
      <c r="Z301" s="15" t="s">
        <v>248</v>
      </c>
      <c r="AO301" s="12" t="s">
        <v>248</v>
      </c>
    </row>
    <row r="302" spans="26:41" ht="15" x14ac:dyDescent="0.25">
      <c r="Z302" s="15" t="s">
        <v>249</v>
      </c>
      <c r="AO302" s="12" t="s">
        <v>249</v>
      </c>
    </row>
    <row r="303" spans="26:41" ht="15" x14ac:dyDescent="0.25">
      <c r="Z303" s="15" t="s">
        <v>250</v>
      </c>
      <c r="AO303" s="12" t="s">
        <v>250</v>
      </c>
    </row>
    <row r="304" spans="26:41" ht="15" x14ac:dyDescent="0.25">
      <c r="Z304" s="15" t="s">
        <v>251</v>
      </c>
      <c r="AO304" s="12" t="s">
        <v>251</v>
      </c>
    </row>
  </sheetData>
  <sheetProtection algorithmName="SHA-512" hashValue="DpIQar1Ohq7xiVbkiiVAlRjFSP44fklO6sN6kIxqYzGHNCNUwWTKCNUlgJkD50Zx58bMQV+Gw51sV6fgi2DZyg==" saltValue="jrcgaqYVC4Gij87Ps5aEGA==" spinCount="100000" sheet="1" objects="1" scenarios="1"/>
  <mergeCells count="38">
    <mergeCell ref="AK64:AM64"/>
    <mergeCell ref="AK65:AM65"/>
    <mergeCell ref="AK66:AM66"/>
    <mergeCell ref="AK67:AM67"/>
    <mergeCell ref="E35:G35"/>
    <mergeCell ref="H35:I35"/>
    <mergeCell ref="J35:K35"/>
    <mergeCell ref="L35:M35"/>
    <mergeCell ref="O35:P35"/>
    <mergeCell ref="Q35:T35"/>
    <mergeCell ref="AK58:AM58"/>
    <mergeCell ref="AK59:AM59"/>
    <mergeCell ref="AK60:AM60"/>
    <mergeCell ref="AK61:AM61"/>
    <mergeCell ref="AK62:AM62"/>
    <mergeCell ref="AK63:AM63"/>
    <mergeCell ref="AK41:AM41"/>
    <mergeCell ref="AK49:AM49"/>
    <mergeCell ref="AK50:AM50"/>
    <mergeCell ref="B11:J11"/>
    <mergeCell ref="B12:J12"/>
    <mergeCell ref="B15:J15"/>
    <mergeCell ref="AK39:AM39"/>
    <mergeCell ref="U35:W35"/>
    <mergeCell ref="X35:Z35"/>
    <mergeCell ref="AA35:AC35"/>
    <mergeCell ref="K19:N19"/>
    <mergeCell ref="B16:J16"/>
    <mergeCell ref="G18:H18"/>
    <mergeCell ref="D20:E20"/>
    <mergeCell ref="F20:G20"/>
    <mergeCell ref="AK38:AM38"/>
    <mergeCell ref="A3:I3"/>
    <mergeCell ref="A4:J6"/>
    <mergeCell ref="A7:L7"/>
    <mergeCell ref="B10:J10"/>
    <mergeCell ref="AK40:AM40"/>
    <mergeCell ref="D21:G23"/>
  </mergeCells>
  <phoneticPr fontId="38" type="noConversion"/>
  <conditionalFormatting sqref="A21">
    <cfRule type="expression" dxfId="9" priority="1">
      <formula>#REF!=""</formula>
    </cfRule>
  </conditionalFormatting>
  <conditionalFormatting sqref="A21:B23">
    <cfRule type="expression" dxfId="8" priority="2">
      <formula>#REF!=""</formula>
    </cfRule>
  </conditionalFormatting>
  <conditionalFormatting sqref="B21:B23">
    <cfRule type="expression" dxfId="7" priority="6">
      <formula>#REF!=""</formula>
    </cfRule>
  </conditionalFormatting>
  <conditionalFormatting sqref="B36:C36 AD36 D36:AC274 AD37:AM39 A37:C274 AD40:AD274 AE41:AM274 A275:S276">
    <cfRule type="expression" dxfId="6" priority="3">
      <formula>OR(#REF!="No", #REF!="")</formula>
    </cfRule>
  </conditionalFormatting>
  <conditionalFormatting sqref="D20:E20">
    <cfRule type="expression" priority="8">
      <formula>$H$19="Yes"</formula>
    </cfRule>
    <cfRule type="expression" dxfId="5" priority="9">
      <formula>$H$19="No"</formula>
    </cfRule>
  </conditionalFormatting>
  <conditionalFormatting sqref="D20:G20">
    <cfRule type="expression" dxfId="4" priority="10">
      <formula>$H$19=""</formula>
    </cfRule>
  </conditionalFormatting>
  <conditionalFormatting sqref="F20:G20">
    <cfRule type="expression" dxfId="3" priority="11">
      <formula>$H$19="No"</formula>
    </cfRule>
    <cfRule type="expression" dxfId="2" priority="12">
      <formula>$H$19="Yes"</formula>
    </cfRule>
  </conditionalFormatting>
  <conditionalFormatting sqref="AE39 AE41:AE187">
    <cfRule type="expression" dxfId="1" priority="5">
      <formula>OR($AF$37="No",$AF$37="")</formula>
    </cfRule>
  </conditionalFormatting>
  <conditionalFormatting sqref="AF40:AM40">
    <cfRule type="expression" dxfId="0" priority="4">
      <formula>OR(#REF!="No", #REF!="")</formula>
    </cfRule>
  </conditionalFormatting>
  <dataValidations count="20">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D39:AC274" xr:uid="{75E60545-70AC-4842-A08D-B585F38AE333}">
      <formula1>30</formula1>
      <formula2>100</formula2>
    </dataValidation>
    <dataValidation allowBlank="1" showInputMessage="1" showErrorMessage="1" prompt="Average grade of all the courses._x000a_This is different from the GPA calculation" sqref="C38" xr:uid="{BEAE5CE6-5B26-4045-8CC9-EB3A3D094408}"/>
    <dataValidation allowBlank="1" showInputMessage="1" showErrorMessage="1" prompt="This cell should show your total amount of credits done during your BSc._x000a__x000a__x000a_" sqref="B37" xr:uid="{83F74FA6-FEB4-47ED-B5DE-2C70BE7AB19B}"/>
    <dataValidation allowBlank="1" showInputMessage="1" showErrorMessage="1" prompt="This column should be filled with the local credits as stated in your official Transcript of Records." sqref="B36" xr:uid="{000067C6-42B5-4EA8-B0CC-1C7C58D942EE}"/>
    <dataValidation allowBlank="1" showInputMessage="1" showErrorMessage="1" prompt="This column should be filled with the local grades, as stated in your official Transcript of Records." sqref="C36" xr:uid="{7CD05C83-C0CB-455A-A60E-80F2DFDAA1D0}"/>
    <dataValidation allowBlank="1" sqref="AK39:AM67 C190:C274" xr:uid="{4433A15F-35CD-4996-BDC9-61E2F082BEEF}"/>
    <dataValidation type="list" operator="lessThan" allowBlank="1" showInputMessage="1" showErrorMessage="1" promptTitle="Degree" prompt="The full English title of your qualifying degree." sqref="B16:J16" xr:uid="{4A5886FB-7ABA-4C5A-A216-E0874312058D}">
      <formula1>$Z$9:$Z$13</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AE38" xr:uid="{FEE50B38-9EFD-4AA3-A5A4-D6BDDA3C6FD4}"/>
    <dataValidation type="list" allowBlank="1" showInputMessage="1" showErrorMessage="1" sqref="H19 AF37" xr:uid="{C9916D0E-28A9-4C31-AB5D-47269CFC9050}">
      <formula1>$L$10:$L$11</formula1>
    </dataValidation>
    <dataValidation type="whole" allowBlank="1" showErrorMessage="1" errorTitle="Student number error." error="Please insert your current 6-digit student number. (e.g. 210000)" sqref="F20" xr:uid="{540944D9-9FAB-431A-A604-93410B181CFC}">
      <formula1>160000</formula1>
      <formula2>290000</formula2>
    </dataValidation>
    <dataValidation type="decimal" allowBlank="1" showInputMessage="1" showErrorMessage="1" errorTitle="ERROR" error="Please make sure to type everything manually. Don't copy&amp;paste. _x000a_Make sure to use correct decimal marker &quot;.&quot; or &quot;,&quot;" sqref="B39:B49 C39:C188" xr:uid="{C7C1806C-F126-469A-B056-D4314602903D}">
      <formula1>0</formula1>
      <formula2>10000</formula2>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AE189:AG189" xr:uid="{EBA19E14-29C1-4034-9BC2-AB12F624E3F2}">
      <formula1>30</formula1>
      <formula2>100</formula2>
    </dataValidation>
    <dataValidation allowBlank="1" showInputMessage="1" showErrorMessage="1" prompt="Estimated percentage of credits that are not relevant to the course." sqref="AD37" xr:uid="{9070EF65-4548-4E45-9026-C337BB58AC84}"/>
    <dataValidation type="textLength" operator="lessThan" allowBlank="1" showInputMessage="1" showErrorMessage="1" promptTitle="University" prompt="The English name of your home university." sqref="B12:J12" xr:uid="{38C95DAE-4803-4D25-9681-03224F9993C9}">
      <formula1>101</formula1>
    </dataValidation>
    <dataValidation type="textLength" operator="lessThan" allowBlank="1" showInputMessage="1" showErrorMessage="1" promptTitle="Name" prompt="Use your full name." sqref="B10:J10" xr:uid="{E065329A-740C-4AF8-AD10-C781A63BEF3E}">
      <formula1>101</formula1>
    </dataValidation>
    <dataValidation type="textLength" operator="lessThan" allowBlank="1" showInputMessage="1" showErrorMessage="1" promptTitle="Degree" prompt="The full English title of your qualifying degree." sqref="B15:J15" xr:uid="{28D450D1-AD99-45FE-86D7-7E9CEB86D347}">
      <formula1>101</formula1>
    </dataValidation>
    <dataValidation type="decimal" operator="lessThan" allowBlank="1" showInputMessage="1" showErrorMessage="1" promptTitle="Min. credits" prompt="Credits as used by your home university." sqref="B18" xr:uid="{E0AE681D-A987-423C-A3FC-BCB7D2CC416F}">
      <formula1>1000</formula1>
    </dataValidation>
    <dataValidation type="decimal" operator="lessThan" allowBlank="1" showInputMessage="1" showErrorMessage="1" promptTitle="Nominal Length" prompt="Nominal length in years of qualifying education, assuming full-time study." sqref="B17" xr:uid="{AADE07E4-5E70-41B9-BDAB-D742C6D8FB0C}">
      <formula1>10</formula1>
    </dataValidation>
    <dataValidation type="list" allowBlank="1" showInputMessage="1" promptTitle="Select from drop down menu" prompt="Use the searchable drop-down menu, to choose the country where you have obtained your qualifying degree. Search for country's Initials_x000a_" sqref="B11:J11" xr:uid="{2E9696C8-7B06-4DAC-8AE9-D5F44441DEA2}">
      <formula1>$AO$21:$AO$304</formula1>
    </dataValidation>
    <dataValidation type="custom" allowBlank="1" showInputMessage="1" showErrorMessage="1" errorTitle="Error" error="Hej. Make sure to type only numbers and the correct decimal symbol :)" promptTitle="Min. grade" prompt="Lowest possible grade at your home university." sqref="B21:B23" xr:uid="{F336DC25-9F8F-4F55-A229-11F80B866970}">
      <formula1>AND(ISNUMBER(B21), B21&gt;=-10, B21&lt;=100)</formula1>
    </dataValidation>
  </dataValidations>
  <pageMargins left="0.7" right="0.7" top="0.75" bottom="0.75" header="0.3" footer="0.3"/>
  <pageSetup scale="64" fitToHeight="0" orientation="landscape"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J14"/>
  <sheetViews>
    <sheetView showGridLines="0" zoomScaleNormal="100" workbookViewId="0">
      <selection activeCell="F14" sqref="F14:J14"/>
    </sheetView>
  </sheetViews>
  <sheetFormatPr defaultColWidth="9.140625" defaultRowHeight="15" x14ac:dyDescent="0.25"/>
  <cols>
    <col min="1" max="1" width="28.85546875" style="3" customWidth="1"/>
    <col min="2" max="2" width="67.85546875" style="3" customWidth="1"/>
    <col min="3" max="3" width="9.140625" style="3"/>
    <col min="4" max="4" width="14" style="3" customWidth="1"/>
    <col min="5" max="6" width="9.140625" style="3"/>
    <col min="7" max="7" width="41.42578125" style="3" customWidth="1"/>
    <col min="8" max="16384" width="9.140625" style="3"/>
  </cols>
  <sheetData>
    <row r="1" spans="1:10" ht="33.75" x14ac:dyDescent="0.5">
      <c r="A1" s="107" t="s">
        <v>371</v>
      </c>
      <c r="B1" s="108"/>
      <c r="C1" s="108"/>
      <c r="D1" s="108"/>
      <c r="E1" s="108"/>
      <c r="F1" s="108"/>
      <c r="G1" s="108"/>
      <c r="H1" s="108"/>
      <c r="I1" s="108"/>
      <c r="J1" s="109"/>
    </row>
    <row r="2" spans="1:10" ht="23.25" x14ac:dyDescent="0.35">
      <c r="A2" s="110" t="e">
        <f>#REF!</f>
        <v>#REF!</v>
      </c>
      <c r="B2" s="111"/>
      <c r="C2" s="111"/>
      <c r="D2" s="111"/>
      <c r="E2" s="111"/>
      <c r="F2" s="111"/>
      <c r="G2" s="111"/>
      <c r="H2" s="111"/>
      <c r="I2" s="111"/>
      <c r="J2" s="112"/>
    </row>
    <row r="3" spans="1:10" s="1" customFormat="1" x14ac:dyDescent="0.25">
      <c r="A3" s="125" t="s">
        <v>327</v>
      </c>
      <c r="B3" s="125"/>
      <c r="C3" s="125"/>
      <c r="D3" s="125"/>
      <c r="E3" s="125"/>
      <c r="F3" s="125"/>
      <c r="G3" s="125"/>
      <c r="H3" s="125"/>
      <c r="I3" s="125"/>
      <c r="J3" s="126"/>
    </row>
    <row r="4" spans="1:10" x14ac:dyDescent="0.25">
      <c r="A4" s="125"/>
      <c r="B4" s="125"/>
      <c r="C4" s="125"/>
      <c r="D4" s="125"/>
      <c r="E4" s="125"/>
      <c r="F4" s="125"/>
      <c r="G4" s="125"/>
      <c r="H4" s="125"/>
      <c r="I4" s="125"/>
      <c r="J4" s="126"/>
    </row>
    <row r="5" spans="1:10" x14ac:dyDescent="0.25">
      <c r="A5" s="125"/>
      <c r="B5" s="125"/>
      <c r="C5" s="125"/>
      <c r="D5" s="125"/>
      <c r="E5" s="125"/>
      <c r="F5" s="125"/>
      <c r="G5" s="125"/>
      <c r="H5" s="125"/>
      <c r="I5" s="125"/>
      <c r="J5" s="126"/>
    </row>
    <row r="6" spans="1:10" x14ac:dyDescent="0.25">
      <c r="A6" s="125"/>
      <c r="B6" s="125"/>
      <c r="C6" s="125"/>
      <c r="D6" s="125"/>
      <c r="E6" s="125"/>
      <c r="F6" s="125"/>
      <c r="G6" s="125"/>
      <c r="H6" s="125"/>
      <c r="I6" s="125"/>
      <c r="J6" s="126"/>
    </row>
    <row r="7" spans="1:10" ht="15.75" thickBot="1" x14ac:dyDescent="0.3">
      <c r="A7" s="2"/>
      <c r="J7" s="4"/>
    </row>
    <row r="8" spans="1:10" x14ac:dyDescent="0.25">
      <c r="A8" s="5" t="s">
        <v>252</v>
      </c>
      <c r="B8" s="113">
        <f>GPA!B10</f>
        <v>0</v>
      </c>
      <c r="C8" s="114"/>
      <c r="D8" s="114"/>
      <c r="E8" s="114"/>
      <c r="F8" s="114"/>
      <c r="G8" s="114"/>
      <c r="H8" s="114"/>
      <c r="I8" s="114"/>
      <c r="J8" s="115"/>
    </row>
    <row r="9" spans="1:10" x14ac:dyDescent="0.25">
      <c r="A9" s="6" t="s">
        <v>1</v>
      </c>
      <c r="B9" s="116">
        <f>GPA!B11</f>
        <v>0</v>
      </c>
      <c r="C9" s="117"/>
      <c r="D9" s="117"/>
      <c r="E9" s="117"/>
      <c r="F9" s="117"/>
      <c r="G9" s="117"/>
      <c r="H9" s="117"/>
      <c r="I9" s="117"/>
      <c r="J9" s="118"/>
    </row>
    <row r="10" spans="1:10" x14ac:dyDescent="0.25">
      <c r="A10" s="6" t="s">
        <v>0</v>
      </c>
      <c r="B10" s="116">
        <f>GPA!B12</f>
        <v>0</v>
      </c>
      <c r="C10" s="117"/>
      <c r="D10" s="117"/>
      <c r="E10" s="117"/>
      <c r="F10" s="117"/>
      <c r="G10" s="117"/>
      <c r="H10" s="117"/>
      <c r="I10" s="117"/>
      <c r="J10" s="118"/>
    </row>
    <row r="11" spans="1:10" ht="15.75" thickBot="1" x14ac:dyDescent="0.3">
      <c r="A11" s="7" t="s">
        <v>2</v>
      </c>
      <c r="B11" s="127">
        <f>GPA!B15</f>
        <v>0</v>
      </c>
      <c r="C11" s="128"/>
      <c r="D11" s="128"/>
      <c r="E11" s="128"/>
      <c r="F11" s="128"/>
      <c r="G11" s="128"/>
      <c r="H11" s="128"/>
      <c r="I11" s="128"/>
      <c r="J11" s="129"/>
    </row>
    <row r="12" spans="1:10" ht="60" customHeight="1" thickBot="1" x14ac:dyDescent="0.4">
      <c r="A12" s="121" t="s">
        <v>328</v>
      </c>
      <c r="B12" s="121"/>
      <c r="C12" s="121"/>
      <c r="D12" s="121"/>
      <c r="E12" s="121"/>
      <c r="F12" s="121"/>
      <c r="G12" s="121"/>
      <c r="H12" s="121"/>
      <c r="I12" s="121"/>
      <c r="J12" s="121"/>
    </row>
    <row r="13" spans="1:10" ht="90.95" customHeight="1" x14ac:dyDescent="0.25">
      <c r="A13" s="122" t="s">
        <v>370</v>
      </c>
      <c r="B13" s="123"/>
      <c r="C13" s="123"/>
      <c r="D13" s="123"/>
      <c r="E13" s="123"/>
      <c r="F13" s="123"/>
      <c r="G13" s="123"/>
      <c r="H13" s="123"/>
      <c r="I13" s="123"/>
      <c r="J13" s="124"/>
    </row>
    <row r="14" spans="1:10" x14ac:dyDescent="0.25">
      <c r="A14" s="119" t="s">
        <v>344</v>
      </c>
      <c r="B14" s="119"/>
      <c r="C14" s="119"/>
      <c r="D14" s="119"/>
      <c r="E14" s="119"/>
      <c r="F14" s="120"/>
      <c r="G14" s="120"/>
      <c r="H14" s="120"/>
      <c r="I14" s="120"/>
      <c r="J14" s="120"/>
    </row>
  </sheetData>
  <sheetProtection algorithmName="SHA-512" hashValue="DGnWf5f+l5lFAA95mGW+gFjorfjP98PNw7X+eTy4n5dt2yfjIGWxHQT6xUdKL7DDBBZSwRQISxOxFxlcMi090g==" saltValue="tSo7uPK4vL9KPJCslg5eqg==" spinCount="100000" sheet="1" objects="1" scenarios="1" selectLockedCells="1"/>
  <mergeCells count="11">
    <mergeCell ref="A14:E14"/>
    <mergeCell ref="F14:J14"/>
    <mergeCell ref="A12:J12"/>
    <mergeCell ref="A13:J13"/>
    <mergeCell ref="A3:J6"/>
    <mergeCell ref="B11:J11"/>
    <mergeCell ref="A1:J1"/>
    <mergeCell ref="A2:J2"/>
    <mergeCell ref="B8:J8"/>
    <mergeCell ref="B9:J9"/>
    <mergeCell ref="B10:J10"/>
  </mergeCell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1" ma:contentTypeDescription="Opret et nyt dokument." ma:contentTypeScope="" ma:versionID="d7b75239e59422a78e1824f155b43b4a">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17452cb6d62ad9531402bcece1a7ef68"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04C80-5507-48EC-B2FD-3F900E884117}">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61719b5-6ab0-4fb5-be56-fbc621fc481d"/>
    <ds:schemaRef ds:uri="8b46e3c4-cd3c-4dc8-809c-025a1a7f6653"/>
    <ds:schemaRef ds:uri="http://www.w3.org/XML/1998/namespace"/>
    <ds:schemaRef ds:uri="http://purl.org/dc/dcmitype/"/>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59E97BD1-BB07-409D-975B-CAA911715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GPA</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